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sofia_j_soderlund_regionvasterbotten_se/Documents/"/>
    </mc:Choice>
  </mc:AlternateContent>
  <xr:revisionPtr revIDLastSave="9" documentId="8_{5BF563A4-6093-433F-A77C-3E731F330BC6}" xr6:coauthVersionLast="47" xr6:coauthVersionMax="47" xr10:uidLastSave="{064E5F27-83F4-445D-986E-9621A85E68FE}"/>
  <bookViews>
    <workbookView xWindow="-120" yWindow="-120" windowWidth="29040" windowHeight="17790" activeTab="2" xr2:uid="{00000000-000D-0000-FFFF-FFFF00000000}"/>
  </bookViews>
  <sheets>
    <sheet name="Instruktioner " sheetId="11" r:id="rId1"/>
    <sheet name="Bilaga Ersättning" sheetId="12" r:id="rId2"/>
    <sheet name="Tjänstgöringsrapport Läkare " sheetId="9" r:id="rId3"/>
    <sheet name="Lista" sheetId="10" state="hidden" r:id="rId4"/>
    <sheet name="Tjänstgöringsrapport (ssk)" sheetId="2" state="hidden" r:id="rId5"/>
  </sheets>
  <definedNames>
    <definedName name="_xlnm._FilterDatabase" localSheetId="2" hidden="1">'Tjänstgöringsrapport Läkare '!$Y$2:$AC$6</definedName>
    <definedName name="_xlnm.Print_Area" localSheetId="4">'Tjänstgöringsrapport (ssk)'!$A$1:$T$48</definedName>
    <definedName name="_xlnm.Print_Area" localSheetId="2">'Tjänstgöringsrapport Läkare '!$A$1:$V$40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F14" i="9"/>
  <c r="F15" i="9"/>
  <c r="F16" i="9"/>
  <c r="F17" i="9"/>
  <c r="G18" i="11" l="1"/>
  <c r="G17" i="11"/>
  <c r="G16" i="11"/>
  <c r="X17" i="9" l="1"/>
  <c r="L13" i="9"/>
  <c r="L14" i="9"/>
  <c r="L15" i="9"/>
  <c r="L20" i="9"/>
  <c r="L21" i="9"/>
  <c r="L22" i="9"/>
  <c r="L23" i="9"/>
  <c r="L24" i="9"/>
  <c r="L25" i="9"/>
  <c r="L12" i="9"/>
  <c r="X12" i="9" s="1"/>
  <c r="L35" i="9"/>
  <c r="L34" i="9"/>
  <c r="X25" i="9" l="1"/>
  <c r="X24" i="9"/>
  <c r="X23" i="9"/>
  <c r="X22" i="9"/>
  <c r="X21" i="9"/>
  <c r="X20" i="9"/>
  <c r="X19" i="9"/>
  <c r="X18" i="9"/>
  <c r="X16" i="9"/>
  <c r="X15" i="9"/>
  <c r="X14" i="9"/>
  <c r="X13" i="9"/>
  <c r="L26" i="9" l="1"/>
  <c r="S26" i="9" l="1"/>
  <c r="S27" i="9" s="1"/>
  <c r="M26" i="9"/>
  <c r="F12" i="9"/>
  <c r="M27" i="9" l="1"/>
  <c r="F18" i="9"/>
  <c r="F19" i="9"/>
  <c r="F20" i="9"/>
  <c r="F21" i="9"/>
  <c r="F22" i="9"/>
  <c r="F23" i="9"/>
  <c r="F24" i="9"/>
  <c r="F25" i="9"/>
  <c r="V26" i="9" l="1"/>
  <c r="V27" i="9" s="1"/>
  <c r="U26" i="9"/>
  <c r="U27" i="9" s="1"/>
  <c r="T26" i="9"/>
  <c r="T27" i="9" s="1"/>
  <c r="R26" i="9" l="1"/>
  <c r="R27" i="9" s="1"/>
  <c r="Q26" i="9"/>
  <c r="Q27" i="9" s="1"/>
  <c r="P26" i="9"/>
  <c r="P27" i="9" s="1"/>
  <c r="O26" i="9"/>
  <c r="O27" i="9" s="1"/>
  <c r="N26" i="9"/>
  <c r="F28" i="9" s="1"/>
  <c r="N27" i="9" l="1"/>
  <c r="L27" i="9"/>
  <c r="F29" i="9" s="1"/>
  <c r="F26" i="9"/>
  <c r="F27" i="9" s="1"/>
  <c r="L33" i="9" l="1"/>
  <c r="L32" i="9"/>
  <c r="F37" i="2"/>
  <c r="F36" i="2"/>
  <c r="F35" i="2"/>
  <c r="F34" i="2"/>
  <c r="F33" i="2"/>
  <c r="F32" i="2"/>
  <c r="U32" i="2" s="1"/>
  <c r="F31" i="2"/>
  <c r="U31" i="2" s="1"/>
  <c r="F30" i="2"/>
  <c r="U30" i="2" s="1"/>
  <c r="F29" i="2"/>
  <c r="F28" i="2"/>
  <c r="F27" i="2"/>
  <c r="F26" i="2"/>
  <c r="F25" i="2"/>
  <c r="F24" i="2"/>
  <c r="U24" i="2" s="1"/>
  <c r="O37" i="2"/>
  <c r="X37" i="2" s="1"/>
  <c r="O36" i="2"/>
  <c r="X36" i="2" s="1"/>
  <c r="O35" i="2"/>
  <c r="X35" i="2" s="1"/>
  <c r="O34" i="2"/>
  <c r="O33" i="2"/>
  <c r="O32" i="2"/>
  <c r="O31" i="2"/>
  <c r="O30" i="2"/>
  <c r="X30" i="2" s="1"/>
  <c r="O29" i="2"/>
  <c r="O28" i="2"/>
  <c r="O27" i="2"/>
  <c r="X27" i="2" s="1"/>
  <c r="O26" i="2"/>
  <c r="O25" i="2"/>
  <c r="O24" i="2"/>
  <c r="X32" i="2"/>
  <c r="X29" i="2"/>
  <c r="X34" i="2"/>
  <c r="X25" i="2"/>
  <c r="X33" i="2"/>
  <c r="X24" i="2"/>
  <c r="X26" i="2"/>
  <c r="X28" i="2"/>
  <c r="X31" i="2"/>
  <c r="U28" i="2"/>
  <c r="U25" i="2"/>
  <c r="U26" i="2"/>
  <c r="U27" i="2"/>
  <c r="U29" i="2"/>
  <c r="U33" i="2"/>
  <c r="U34" i="2"/>
  <c r="U35" i="2"/>
  <c r="U36" i="2"/>
  <c r="U37" i="2"/>
  <c r="G40" i="2"/>
  <c r="G38" i="2"/>
  <c r="L31" i="9" l="1"/>
  <c r="F38" i="2"/>
  <c r="R38" i="2" l="1"/>
  <c r="R40" i="2" s="1"/>
  <c r="Q38" i="2"/>
  <c r="Q40" i="2" s="1"/>
  <c r="P38" i="2"/>
  <c r="O38" i="2"/>
  <c r="K38" i="2"/>
  <c r="K40" i="2" s="1"/>
  <c r="J38" i="2"/>
  <c r="J40" i="2" s="1"/>
  <c r="I38" i="2"/>
  <c r="I40" i="2" s="1"/>
  <c r="H38" i="2"/>
  <c r="H40" i="2" s="1"/>
  <c r="P40" i="2" l="1"/>
  <c r="T40" i="2" s="1"/>
</calcChain>
</file>

<file path=xl/sharedStrings.xml><?xml version="1.0" encoding="utf-8"?>
<sst xmlns="http://schemas.openxmlformats.org/spreadsheetml/2006/main" count="188" uniqueCount="128">
  <si>
    <t>TJÄNSTGÖRINGSRAPPORT  en vecka per rapport</t>
  </si>
  <si>
    <t>INSTRUKTIONER</t>
  </si>
  <si>
    <t>Fyll  i:</t>
  </si>
  <si>
    <t>Enhet/ort</t>
  </si>
  <si>
    <t>Avropsnr:</t>
  </si>
  <si>
    <t>År &amp; månad  - (ÅÅÅÅ-MM) för fakturering</t>
  </si>
  <si>
    <t>Sköterslkans namn/Läkarens namn:</t>
  </si>
  <si>
    <t>Leverantör:</t>
  </si>
  <si>
    <t>Timkostnad enl. avrop:</t>
  </si>
  <si>
    <t>Datum (ÅÅÅÅ-MM-DD)</t>
  </si>
  <si>
    <t>Dag ( må, ti, on, to, fr, lö, sö)</t>
  </si>
  <si>
    <r>
      <t xml:space="preserve">Från kl: Arbetsspassets starttid (HH:MM) 
</t>
    </r>
    <r>
      <rPr>
        <sz val="11"/>
        <color rgb="FFFF0000"/>
        <rFont val="Calibri"/>
        <family val="2"/>
        <scheme val="minor"/>
      </rPr>
      <t>OBS! Om man vill skriva kl 24:00 skrivs det  som 00:00</t>
    </r>
    <r>
      <rPr>
        <sz val="11"/>
        <color theme="1"/>
        <rFont val="Calibri"/>
        <family val="2"/>
        <scheme val="minor"/>
      </rPr>
      <t xml:space="preserve"> ( alltså t.ex Från kl 21:00, till kl 00:00 det dygn då passet startar</t>
    </r>
  </si>
  <si>
    <t>Datum</t>
  </si>
  <si>
    <t>Dag</t>
  </si>
  <si>
    <t>Från kl.</t>
  </si>
  <si>
    <t>Till kl.</t>
  </si>
  <si>
    <t>Lunch</t>
  </si>
  <si>
    <t>Antal timmar</t>
  </si>
  <si>
    <r>
      <t xml:space="preserve">Till kl. Arbetspassets sluttid (HH:MM) </t>
    </r>
    <r>
      <rPr>
        <sz val="11"/>
        <color rgb="FFFF0000"/>
        <rFont val="Calibri"/>
        <family val="2"/>
        <scheme val="minor"/>
      </rPr>
      <t>OBS! kl 24:00 skrivs som 00:00</t>
    </r>
  </si>
  <si>
    <t>to</t>
  </si>
  <si>
    <t>Lunch ( HH:MM)</t>
  </si>
  <si>
    <t>fr</t>
  </si>
  <si>
    <t>lö</t>
  </si>
  <si>
    <t>Vill man skriva hela passet på en rad går det också bra, man skriver då datum då passet startar</t>
  </si>
  <si>
    <t>Om man arbetar först dagtid t.ex må 8-17 skriver man in dagpasset</t>
  </si>
  <si>
    <t>må</t>
  </si>
  <si>
    <t>och sedan skriver man in jour eller beredskapspasset</t>
  </si>
  <si>
    <t>MAN SKA ALLTSÅ SKRIVA EN RAD FÖR NORMALTID EN RAD FÖR JOUR OCH EN ANNAN FÖR BEREDSKAP</t>
  </si>
  <si>
    <r>
      <rPr>
        <b/>
        <sz val="11"/>
        <color theme="1"/>
        <rFont val="Calibri"/>
        <family val="2"/>
        <scheme val="minor"/>
      </rPr>
      <t>Läkare</t>
    </r>
    <r>
      <rPr>
        <sz val="11"/>
        <color theme="1"/>
        <rFont val="Calibri"/>
        <family val="2"/>
        <scheme val="minor"/>
      </rPr>
      <t xml:space="preserve">: </t>
    </r>
  </si>
  <si>
    <t>I aktuellt tidsintervall för  Jour1, Jour 2, Beredskap 1 och Beredskap 2 - fylls antal  timmar i  (i decimalform)</t>
  </si>
  <si>
    <r>
      <t>Fyll i antalet ARBETAD TID (antal  timmar) i rätt tidsintervall i &lt;kolumn R-W&gt; "</t>
    </r>
    <r>
      <rPr>
        <sz val="11"/>
        <color rgb="FFFF0000"/>
        <rFont val="Calibri"/>
        <family val="2"/>
        <scheme val="minor"/>
      </rPr>
      <t>AKTIV TID under jour och beredskap"</t>
    </r>
    <r>
      <rPr>
        <sz val="11"/>
        <color theme="1"/>
        <rFont val="Calibri"/>
        <family val="2"/>
        <scheme val="minor"/>
      </rPr>
      <t>. OBS normaltid vardag skriv sin i Arbetad tid vardag</t>
    </r>
  </si>
  <si>
    <r>
      <t xml:space="preserve">Arbetstid då du inte har jour/beredskap fylls i i &lt;kolumn I&gt; </t>
    </r>
    <r>
      <rPr>
        <sz val="11"/>
        <color rgb="FFFF0000"/>
        <rFont val="Calibri"/>
        <family val="2"/>
        <scheme val="minor"/>
      </rPr>
      <t xml:space="preserve">"ARBETAD TID EJ JOUR/BEREDSKAP" </t>
    </r>
  </si>
  <si>
    <r>
      <rPr>
        <b/>
        <sz val="11"/>
        <color theme="1"/>
        <rFont val="Calibri"/>
        <family val="2"/>
        <scheme val="minor"/>
      </rPr>
      <t>Sjuksköterska</t>
    </r>
    <r>
      <rPr>
        <sz val="11"/>
        <color theme="1"/>
        <rFont val="Calibri"/>
        <family val="2"/>
        <scheme val="minor"/>
      </rPr>
      <t xml:space="preserve">: </t>
    </r>
  </si>
  <si>
    <t>I aktuellt tidsintervall för  Normal arbetstid (dag) , OB-tid, Jour och Beredskap - fylls antal  timmar i (i decimalform)</t>
  </si>
  <si>
    <t xml:space="preserve">Fyll i antalet ARBETAD TID (antal  timmar) i rätt tidsintervall </t>
  </si>
  <si>
    <t xml:space="preserve">Viktigt att: </t>
  </si>
  <si>
    <t>Läkaren /Sjukssköterskan själv fyller i tjänstgöringsrapporten ( elekttroniskt) - handskriven tidrapport godkänns inte</t>
  </si>
  <si>
    <t>Skriver ut och Skriver under tjänstgöringsrapporten, attest via mail också godkänd</t>
  </si>
  <si>
    <t>Lämpligt att tjänstgöringsrapporterten fylls i efer fjorton dagars tjänstgöringsperiod alt direkt efter en veckas tjänstgöring</t>
  </si>
  <si>
    <t>Viktigt att:</t>
  </si>
  <si>
    <t>Arbetsledaren på enheten skriver på tjänstgöringsrapporten SOM ALLTSÅ SKA VARA IFYLLD ELEKTRONISKT</t>
  </si>
  <si>
    <t xml:space="preserve">Läkaren/Sköterskan ombesörjer att leverantören får tidrapporten </t>
  </si>
  <si>
    <t>FAKTURERING:</t>
  </si>
  <si>
    <r>
      <t>•</t>
    </r>
    <r>
      <rPr>
        <sz val="12"/>
        <color rgb="FF000000"/>
        <rFont val="Calibri"/>
        <family val="2"/>
        <scheme val="minor"/>
      </rPr>
      <t>Fakturering sker per månad i efterskott, senast 14 kalenderdagar efter månadens slut</t>
    </r>
  </si>
  <si>
    <r>
      <t>•</t>
    </r>
    <r>
      <rPr>
        <sz val="12"/>
        <color rgb="FF000000"/>
        <rFont val="Calibri"/>
        <family val="2"/>
        <scheme val="minor"/>
      </rPr>
      <t>Beställaren ska erhålla slutfaktura senast en månad efter det att konsulttjänsten slutförts. </t>
    </r>
  </si>
  <si>
    <r>
      <t>•</t>
    </r>
    <r>
      <rPr>
        <sz val="12"/>
        <color rgb="FF000000"/>
        <rFont val="Calibri"/>
        <family val="2"/>
        <scheme val="minor"/>
      </rPr>
      <t>Leverantören ersätts endast för den tid då konsulten fullgjort det aktuella uppdraget. </t>
    </r>
  </si>
  <si>
    <r>
      <t>•</t>
    </r>
    <r>
      <rPr>
        <sz val="12"/>
        <color rgb="FF000000"/>
        <rFont val="Calibri"/>
        <family val="2"/>
        <scheme val="minor"/>
      </rPr>
      <t>Ingen ersättning utgår för restid eller övriga omkostnader*</t>
    </r>
  </si>
  <si>
    <r>
      <t>•</t>
    </r>
    <r>
      <rPr>
        <sz val="12"/>
        <color rgb="FF000000"/>
        <rFont val="Calibri"/>
        <family val="2"/>
        <scheme val="minor"/>
      </rPr>
      <t>Inga samlingsfakturor accepteras.</t>
    </r>
  </si>
  <si>
    <t xml:space="preserve">Enhet/ort: </t>
  </si>
  <si>
    <t>År &amp; månad (ÅÅÅÅ-MM):</t>
  </si>
  <si>
    <t>Vecka:</t>
  </si>
  <si>
    <t>Timkostn:</t>
  </si>
  <si>
    <t>Konsultens namn:</t>
  </si>
  <si>
    <t>Ordinarie arbetstid</t>
  </si>
  <si>
    <t>Jour/Beredskap</t>
  </si>
  <si>
    <t>Arbetspass
(totala antal timmar)</t>
  </si>
  <si>
    <t>Aktiv tid</t>
  </si>
  <si>
    <t xml:space="preserve">Arbetspass
(totala antal timmar)
</t>
  </si>
  <si>
    <r>
      <rPr>
        <sz val="16"/>
        <color theme="1"/>
        <rFont val="Calibri"/>
        <family val="2"/>
        <scheme val="minor"/>
      </rPr>
      <t>Jour</t>
    </r>
    <r>
      <rPr>
        <sz val="14"/>
        <color theme="1"/>
        <rFont val="Calibri"/>
        <family val="2"/>
        <scheme val="minor"/>
      </rPr>
      <t xml:space="preserve">
Bundenhet </t>
    </r>
    <r>
      <rPr>
        <b/>
        <i/>
        <sz val="14"/>
        <color theme="1"/>
        <rFont val="Calibri"/>
        <family val="2"/>
        <scheme val="minor"/>
      </rPr>
      <t>på</t>
    </r>
    <r>
      <rPr>
        <sz val="14"/>
        <color theme="1"/>
        <rFont val="Calibri"/>
        <family val="2"/>
        <scheme val="minor"/>
      </rPr>
      <t xml:space="preserve"> arbetsplats</t>
    </r>
  </si>
  <si>
    <r>
      <rPr>
        <sz val="16"/>
        <color theme="1"/>
        <rFont val="Calibri"/>
        <family val="2"/>
        <scheme val="minor"/>
      </rPr>
      <t>Beredskap</t>
    </r>
    <r>
      <rPr>
        <sz val="14"/>
        <color theme="1"/>
        <rFont val="Calibri"/>
        <family val="2"/>
        <scheme val="minor"/>
      </rPr>
      <t xml:space="preserve">
Bundenhet </t>
    </r>
    <r>
      <rPr>
        <b/>
        <i/>
        <sz val="14"/>
        <color theme="1"/>
        <rFont val="Calibri"/>
        <family val="2"/>
        <scheme val="minor"/>
      </rPr>
      <t>utanför</t>
    </r>
    <r>
      <rPr>
        <sz val="14"/>
        <color theme="1"/>
        <rFont val="Calibri"/>
        <family val="2"/>
        <scheme val="minor"/>
      </rPr>
      <t xml:space="preserve"> arbetsplats</t>
    </r>
  </si>
  <si>
    <t>Utfört arbete</t>
  </si>
  <si>
    <t>Ej utfört arbete</t>
  </si>
  <si>
    <t>07-21</t>
  </si>
  <si>
    <t>21-24</t>
  </si>
  <si>
    <t>00-07</t>
  </si>
  <si>
    <t>07-13</t>
  </si>
  <si>
    <t>13-24</t>
  </si>
  <si>
    <t>00-24</t>
  </si>
  <si>
    <t>07-07</t>
  </si>
  <si>
    <t>Vardag</t>
  </si>
  <si>
    <t>Vardag
dagtid</t>
  </si>
  <si>
    <t>Vardag
kväll</t>
  </si>
  <si>
    <t>Vardag
natt</t>
  </si>
  <si>
    <t>lördag
dag före helgdag
dag före storhelg</t>
  </si>
  <si>
    <t>söndag
 helgdag 
 storhelg</t>
  </si>
  <si>
    <t>lördag
söndag
dag före helgdag
dag före storhelg
helgdag
storhelg</t>
  </si>
  <si>
    <t>Check
Jour/Beredskap</t>
  </si>
  <si>
    <r>
      <t xml:space="preserve">Datum
</t>
    </r>
    <r>
      <rPr>
        <sz val="12"/>
        <color theme="1"/>
        <rFont val="Calibri"/>
        <family val="2"/>
        <scheme val="minor"/>
      </rPr>
      <t>(ÅÅÅÅ-MM-DD)</t>
    </r>
  </si>
  <si>
    <t>Från kl.
(HH:MM)</t>
  </si>
  <si>
    <t>Till kl.
(HH:MM)</t>
  </si>
  <si>
    <t>Lunch
(HH:MM)</t>
  </si>
  <si>
    <t>Antal 
timmar</t>
  </si>
  <si>
    <t>Ska bli noll!</t>
  </si>
  <si>
    <t>Summa timmar:</t>
  </si>
  <si>
    <t>Summa kr:</t>
  </si>
  <si>
    <t>Summa aktiv tid (intern):</t>
  </si>
  <si>
    <t>Timpris aktiv tid (intern):</t>
  </si>
  <si>
    <t>TOTAL KOSTNAD:</t>
  </si>
  <si>
    <r>
      <t xml:space="preserve">Antal timmar i arb.plats introduktion
OBS! INGEN ERSÄTTNING
</t>
    </r>
    <r>
      <rPr>
        <sz val="10"/>
        <color theme="1"/>
        <rFont val="Calibri"/>
        <family val="2"/>
        <scheme val="minor"/>
      </rPr>
      <t>(normalt 2 timmar)</t>
    </r>
  </si>
  <si>
    <t>Ordinarie tid</t>
  </si>
  <si>
    <r>
      <t xml:space="preserve">Antal timmar klinisk introduktion
OBS! INGEN ERSÄTTNING
</t>
    </r>
    <r>
      <rPr>
        <sz val="10"/>
        <color theme="1"/>
        <rFont val="Calibri"/>
        <family val="2"/>
        <scheme val="minor"/>
      </rPr>
      <t>(max 16 timmar)</t>
    </r>
  </si>
  <si>
    <t>Arb.plats introduktion</t>
  </si>
  <si>
    <t>Klinisk introduktion</t>
  </si>
  <si>
    <t>Ort och datum:</t>
  </si>
  <si>
    <t>Underskrift konsult:</t>
  </si>
  <si>
    <t>Underskrift behörig på enhet:</t>
  </si>
  <si>
    <t>Namnförtydligande:</t>
  </si>
  <si>
    <t>Ersättning SEK/h Ordinarie arbetstid</t>
  </si>
  <si>
    <t>Tjänstgöringsrapport (sjuksköterskor)</t>
  </si>
  <si>
    <t>Pris:</t>
  </si>
  <si>
    <t>Sjuksköterskans namn:</t>
  </si>
  <si>
    <t>Veckonummer:</t>
  </si>
  <si>
    <t>Avdrag:</t>
  </si>
  <si>
    <r>
      <rPr>
        <i/>
        <u/>
        <sz val="11"/>
        <color theme="1"/>
        <rFont val="Calibri"/>
        <family val="2"/>
        <scheme val="minor"/>
      </rPr>
      <t>Not</t>
    </r>
    <r>
      <rPr>
        <b/>
        <i/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Helgdag och storhelg börjar 00.00 aktuellt datum. </t>
    </r>
  </si>
  <si>
    <t>Specialistsjuksköterskor</t>
  </si>
  <si>
    <t xml:space="preserve">Om leg.ssk erbjuds </t>
  </si>
  <si>
    <t xml:space="preserve">Med helgdag avses röda dagar i almanackan. </t>
  </si>
  <si>
    <t xml:space="preserve">vid avrop av specialist ssk </t>
  </si>
  <si>
    <t xml:space="preserve">Med storhelg avses midsommarhelg, julhelg och nyårshleg. </t>
  </si>
  <si>
    <t>Varav 
ordinarie arbetstid</t>
  </si>
  <si>
    <t>Varav 
obekväm arbetstid</t>
  </si>
  <si>
    <t>Jourpass bunden tid</t>
  </si>
  <si>
    <t>Jour eller beredskap</t>
  </si>
  <si>
    <t>Check:</t>
  </si>
  <si>
    <t xml:space="preserve">
Vardag
07-19
</t>
  </si>
  <si>
    <t>Vardag
19-22</t>
  </si>
  <si>
    <t>Vardag
22-07</t>
  </si>
  <si>
    <t xml:space="preserve">
Fre 22-
mån 07
</t>
  </si>
  <si>
    <t>Storhelg
00-00</t>
  </si>
  <si>
    <r>
      <rPr>
        <sz val="14"/>
        <color theme="1"/>
        <rFont val="Calibri"/>
        <family val="2"/>
        <scheme val="minor"/>
      </rPr>
      <t>Jour</t>
    </r>
    <r>
      <rPr>
        <sz val="12"/>
        <color theme="1"/>
        <rFont val="Calibri"/>
        <family val="2"/>
        <scheme val="minor"/>
      </rPr>
      <t xml:space="preserve">
(bunden tid 
</t>
    </r>
    <r>
      <rPr>
        <u/>
        <sz val="12"/>
        <color theme="1"/>
        <rFont val="Calibri"/>
        <family val="2"/>
        <scheme val="minor"/>
      </rPr>
      <t>på</t>
    </r>
    <r>
      <rPr>
        <sz val="12"/>
        <color theme="1"/>
        <rFont val="Calibri"/>
        <family val="2"/>
        <scheme val="minor"/>
      </rPr>
      <t xml:space="preserve"> 
arbetsstället)</t>
    </r>
  </si>
  <si>
    <r>
      <rPr>
        <sz val="14"/>
        <color theme="1"/>
        <rFont val="Calibri"/>
        <family val="2"/>
        <scheme val="minor"/>
      </rPr>
      <t>Beredskap</t>
    </r>
    <r>
      <rPr>
        <sz val="12"/>
        <color theme="1"/>
        <rFont val="Calibri"/>
        <family val="2"/>
        <scheme val="minor"/>
      </rPr>
      <t xml:space="preserve">
(bunden tid </t>
    </r>
    <r>
      <rPr>
        <u/>
        <sz val="12"/>
        <color theme="1"/>
        <rFont val="Calibri"/>
        <family val="2"/>
        <scheme val="minor"/>
      </rPr>
      <t>utom</t>
    </r>
    <r>
      <rPr>
        <sz val="12"/>
        <color theme="1"/>
        <rFont val="Calibri"/>
        <family val="2"/>
        <scheme val="minor"/>
      </rPr>
      <t xml:space="preserve"> arbetsstället)</t>
    </r>
  </si>
  <si>
    <t>Faktor:</t>
  </si>
  <si>
    <t>Varav timmar</t>
  </si>
  <si>
    <t>Varav tim</t>
  </si>
  <si>
    <t>Fakturabelopp:</t>
  </si>
  <si>
    <t>Total:</t>
  </si>
  <si>
    <t>Underskrift inhyrd person:</t>
  </si>
  <si>
    <t>Namnförtydligande behörig på enhet: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</si>
</sst>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"/>
    <numFmt numFmtId="165" formatCode="yyyy/mm/dd;@"/>
    <numFmt numFmtId="166" formatCode="hh:mm;@"/>
    <numFmt numFmtId="167" formatCode="#,##0.00\ &quot;kr&quot;"/>
    <numFmt numFmtId="168" formatCode="#,##0\ &quot;kr&quot;"/>
  </numFmts>
  <fonts count="4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0"/>
      <name val="Calibri"/>
      <family val="2"/>
      <scheme val="minor"/>
    </font>
    <font>
      <sz val="12"/>
      <color rgb="FF0050A0"/>
      <name val="Arial"/>
      <family val="2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/>
    <xf numFmtId="0" fontId="4" fillId="3" borderId="0" xfId="0" applyFont="1" applyFill="1"/>
    <xf numFmtId="0" fontId="8" fillId="3" borderId="0" xfId="0" applyFont="1" applyFill="1"/>
    <xf numFmtId="0" fontId="7" fillId="3" borderId="0" xfId="0" applyFont="1" applyFill="1" applyAlignment="1">
      <alignment horizontal="center"/>
    </xf>
    <xf numFmtId="0" fontId="0" fillId="3" borderId="0" xfId="0" applyFill="1"/>
    <xf numFmtId="9" fontId="7" fillId="3" borderId="0" xfId="1" applyFont="1" applyFill="1" applyBorder="1" applyAlignment="1" applyProtection="1">
      <alignment horizontal="center"/>
    </xf>
    <xf numFmtId="0" fontId="7" fillId="0" borderId="0" xfId="0" applyFont="1"/>
    <xf numFmtId="0" fontId="4" fillId="0" borderId="0" xfId="0" applyFont="1"/>
    <xf numFmtId="164" fontId="7" fillId="0" borderId="0" xfId="0" applyNumberFormat="1" applyFont="1" applyAlignment="1">
      <alignment horizont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/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12" fillId="0" borderId="0" xfId="0" applyFont="1"/>
    <xf numFmtId="164" fontId="9" fillId="0" borderId="0" xfId="0" applyNumberFormat="1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right"/>
    </xf>
    <xf numFmtId="9" fontId="9" fillId="0" borderId="10" xfId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3" fontId="9" fillId="0" borderId="10" xfId="0" applyNumberFormat="1" applyFont="1" applyBorder="1" applyAlignment="1" applyProtection="1">
      <alignment horizontal="right"/>
      <protection locked="0"/>
    </xf>
    <xf numFmtId="3" fontId="9" fillId="0" borderId="10" xfId="0" applyNumberFormat="1" applyFont="1" applyBorder="1" applyProtection="1">
      <protection locked="0"/>
    </xf>
    <xf numFmtId="0" fontId="14" fillId="0" borderId="0" xfId="0" applyFont="1"/>
    <xf numFmtId="3" fontId="9" fillId="0" borderId="0" xfId="0" applyNumberFormat="1" applyFont="1"/>
    <xf numFmtId="0" fontId="6" fillId="3" borderId="0" xfId="0" applyFont="1" applyFill="1"/>
    <xf numFmtId="3" fontId="4" fillId="3" borderId="0" xfId="0" applyNumberFormat="1" applyFont="1" applyFill="1"/>
    <xf numFmtId="3" fontId="0" fillId="0" borderId="0" xfId="0" applyNumberFormat="1"/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34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/>
    <xf numFmtId="3" fontId="11" fillId="0" borderId="0" xfId="0" applyNumberFormat="1" applyFont="1"/>
    <xf numFmtId="20" fontId="9" fillId="0" borderId="13" xfId="0" applyNumberFormat="1" applyFont="1" applyBorder="1" applyAlignment="1" applyProtection="1">
      <alignment horizontal="center"/>
      <protection locked="0"/>
    </xf>
    <xf numFmtId="20" fontId="9" fillId="0" borderId="15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2" fontId="9" fillId="0" borderId="0" xfId="0" applyNumberFormat="1" applyFont="1"/>
    <xf numFmtId="20" fontId="9" fillId="0" borderId="6" xfId="0" applyNumberFormat="1" applyFont="1" applyBorder="1" applyAlignment="1" applyProtection="1">
      <alignment horizontal="center"/>
      <protection locked="0"/>
    </xf>
    <xf numFmtId="20" fontId="9" fillId="0" borderId="16" xfId="0" applyNumberFormat="1" applyFont="1" applyBorder="1" applyAlignment="1" applyProtection="1">
      <alignment horizontal="center"/>
      <protection locked="0"/>
    </xf>
    <xf numFmtId="2" fontId="9" fillId="0" borderId="8" xfId="0" applyNumberFormat="1" applyFont="1" applyBorder="1" applyAlignment="1" applyProtection="1">
      <alignment horizontal="center"/>
      <protection locked="0"/>
    </xf>
    <xf numFmtId="2" fontId="9" fillId="0" borderId="21" xfId="0" applyNumberFormat="1" applyFont="1" applyBorder="1" applyAlignment="1" applyProtection="1">
      <alignment horizontal="center"/>
      <protection locked="0"/>
    </xf>
    <xf numFmtId="2" fontId="9" fillId="0" borderId="20" xfId="0" applyNumberFormat="1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 applyProtection="1">
      <alignment horizontal="center"/>
      <protection locked="0"/>
    </xf>
    <xf numFmtId="2" fontId="9" fillId="0" borderId="14" xfId="0" applyNumberFormat="1" applyFont="1" applyBorder="1" applyAlignment="1" applyProtection="1">
      <alignment horizontal="center"/>
      <protection locked="0"/>
    </xf>
    <xf numFmtId="2" fontId="9" fillId="0" borderId="13" xfId="0" applyNumberFormat="1" applyFont="1" applyBorder="1" applyAlignment="1" applyProtection="1">
      <alignment horizontal="center"/>
      <protection locked="0"/>
    </xf>
    <xf numFmtId="2" fontId="9" fillId="0" borderId="16" xfId="0" applyNumberFormat="1" applyFont="1" applyBorder="1" applyAlignment="1" applyProtection="1">
      <alignment horizontal="center"/>
      <protection locked="0"/>
    </xf>
    <xf numFmtId="2" fontId="9" fillId="0" borderId="17" xfId="0" applyNumberFormat="1" applyFont="1" applyBorder="1" applyAlignment="1" applyProtection="1">
      <alignment horizontal="center"/>
      <protection locked="0"/>
    </xf>
    <xf numFmtId="2" fontId="9" fillId="0" borderId="15" xfId="0" applyNumberFormat="1" applyFont="1" applyBorder="1" applyAlignment="1" applyProtection="1">
      <alignment horizontal="center"/>
      <protection locked="0"/>
    </xf>
    <xf numFmtId="165" fontId="9" fillId="0" borderId="29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20" fontId="9" fillId="0" borderId="37" xfId="0" applyNumberFormat="1" applyFont="1" applyBorder="1" applyAlignment="1" applyProtection="1">
      <alignment horizontal="center"/>
      <protection locked="0"/>
    </xf>
    <xf numFmtId="20" fontId="9" fillId="0" borderId="39" xfId="0" applyNumberFormat="1" applyFont="1" applyBorder="1" applyAlignment="1" applyProtection="1">
      <alignment horizontal="center"/>
      <protection locked="0"/>
    </xf>
    <xf numFmtId="20" fontId="9" fillId="0" borderId="38" xfId="0" applyNumberFormat="1" applyFont="1" applyBorder="1" applyAlignment="1" applyProtection="1">
      <alignment horizontal="center"/>
      <protection locked="0"/>
    </xf>
    <xf numFmtId="20" fontId="9" fillId="0" borderId="14" xfId="0" applyNumberFormat="1" applyFont="1" applyBorder="1" applyAlignment="1" applyProtection="1">
      <alignment horizontal="center"/>
      <protection locked="0"/>
    </xf>
    <xf numFmtId="20" fontId="9" fillId="0" borderId="1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6" fontId="9" fillId="0" borderId="13" xfId="0" applyNumberFormat="1" applyFont="1" applyBorder="1" applyAlignment="1" applyProtection="1">
      <alignment horizontal="center"/>
      <protection locked="0"/>
    </xf>
    <xf numFmtId="166" fontId="9" fillId="0" borderId="6" xfId="0" applyNumberFormat="1" applyFont="1" applyBorder="1" applyAlignment="1" applyProtection="1">
      <alignment horizontal="center"/>
      <protection locked="0"/>
    </xf>
    <xf numFmtId="166" fontId="9" fillId="0" borderId="15" xfId="0" applyNumberFormat="1" applyFont="1" applyBorder="1" applyAlignment="1" applyProtection="1">
      <alignment horizontal="center"/>
      <protection locked="0"/>
    </xf>
    <xf numFmtId="166" fontId="9" fillId="0" borderId="16" xfId="0" applyNumberFormat="1" applyFont="1" applyBorder="1" applyAlignment="1" applyProtection="1">
      <alignment horizont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2" fontId="9" fillId="0" borderId="35" xfId="0" applyNumberFormat="1" applyFont="1" applyBorder="1" applyAlignment="1" applyProtection="1">
      <alignment horizontal="center"/>
      <protection locked="0"/>
    </xf>
    <xf numFmtId="2" fontId="9" fillId="0" borderId="36" xfId="0" applyNumberFormat="1" applyFont="1" applyBorder="1" applyAlignment="1" applyProtection="1">
      <alignment horizontal="center"/>
      <protection locked="0"/>
    </xf>
    <xf numFmtId="2" fontId="9" fillId="0" borderId="18" xfId="0" applyNumberFormat="1" applyFont="1" applyBorder="1" applyAlignment="1" applyProtection="1">
      <alignment horizontal="center"/>
      <protection locked="0"/>
    </xf>
    <xf numFmtId="2" fontId="9" fillId="0" borderId="7" xfId="0" applyNumberFormat="1" applyFont="1" applyBorder="1" applyAlignment="1" applyProtection="1">
      <alignment horizontal="center"/>
      <protection locked="0"/>
    </xf>
    <xf numFmtId="2" fontId="9" fillId="0" borderId="31" xfId="0" applyNumberFormat="1" applyFont="1" applyBorder="1" applyAlignment="1" applyProtection="1">
      <alignment horizontal="center"/>
      <protection locked="0"/>
    </xf>
    <xf numFmtId="2" fontId="9" fillId="2" borderId="23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10" fillId="0" borderId="0" xfId="0" applyNumberFormat="1" applyFont="1"/>
    <xf numFmtId="2" fontId="9" fillId="0" borderId="27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2" borderId="27" xfId="0" applyNumberFormat="1" applyFont="1" applyFill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 applyProtection="1">
      <alignment horizontal="right"/>
      <protection locked="0"/>
    </xf>
    <xf numFmtId="0" fontId="25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5" fontId="11" fillId="0" borderId="6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9" fillId="0" borderId="0" xfId="0" applyFont="1"/>
    <xf numFmtId="0" fontId="19" fillId="0" borderId="0" xfId="0" applyFont="1" applyAlignment="1">
      <alignment wrapText="1"/>
    </xf>
    <xf numFmtId="0" fontId="40" fillId="0" borderId="0" xfId="0" applyFont="1"/>
    <xf numFmtId="0" fontId="38" fillId="0" borderId="0" xfId="0" applyFont="1" applyAlignment="1">
      <alignment wrapText="1"/>
    </xf>
    <xf numFmtId="0" fontId="15" fillId="0" borderId="0" xfId="0" applyFont="1"/>
    <xf numFmtId="164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 applyProtection="1">
      <protection locked="0"/>
    </xf>
    <xf numFmtId="0" fontId="18" fillId="0" borderId="0" xfId="0" applyFont="1"/>
    <xf numFmtId="0" fontId="2" fillId="0" borderId="0" xfId="0" applyFont="1" applyAlignment="1" applyProtection="1">
      <alignment horizontal="left" wrapText="1"/>
      <protection locked="0"/>
    </xf>
    <xf numFmtId="0" fontId="30" fillId="0" borderId="6" xfId="0" applyFont="1" applyBorder="1" applyAlignment="1">
      <alignment horizontal="center"/>
    </xf>
    <xf numFmtId="0" fontId="30" fillId="4" borderId="6" xfId="0" applyFont="1" applyFill="1" applyBorder="1" applyAlignment="1">
      <alignment horizontal="center" wrapText="1"/>
    </xf>
    <xf numFmtId="165" fontId="30" fillId="0" borderId="6" xfId="0" applyNumberFormat="1" applyFont="1" applyBorder="1" applyAlignment="1" applyProtection="1">
      <alignment horizontal="center"/>
      <protection locked="0"/>
    </xf>
    <xf numFmtId="20" fontId="30" fillId="0" borderId="6" xfId="0" applyNumberFormat="1" applyFont="1" applyBorder="1" applyAlignment="1" applyProtection="1">
      <alignment horizontal="center"/>
      <protection locked="0"/>
    </xf>
    <xf numFmtId="2" fontId="30" fillId="2" borderId="6" xfId="0" applyNumberFormat="1" applyFont="1" applyFill="1" applyBorder="1" applyAlignment="1">
      <alignment horizontal="center" wrapText="1"/>
    </xf>
    <xf numFmtId="165" fontId="41" fillId="0" borderId="6" xfId="0" applyNumberFormat="1" applyFont="1" applyBorder="1" applyAlignment="1" applyProtection="1">
      <alignment horizontal="center"/>
      <protection locked="0"/>
    </xf>
    <xf numFmtId="0" fontId="0" fillId="12" borderId="0" xfId="0" applyFill="1" applyAlignment="1">
      <alignment horizontal="right" wrapText="1"/>
    </xf>
    <xf numFmtId="14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20" fontId="0" fillId="12" borderId="6" xfId="0" applyNumberFormat="1" applyFill="1" applyBorder="1" applyAlignment="1">
      <alignment horizontal="center"/>
    </xf>
    <xf numFmtId="2" fontId="0" fillId="12" borderId="6" xfId="0" applyNumberFormat="1" applyFill="1" applyBorder="1" applyAlignment="1">
      <alignment horizontal="center"/>
    </xf>
    <xf numFmtId="0" fontId="0" fillId="4" borderId="7" xfId="0" applyFill="1" applyBorder="1" applyAlignment="1">
      <alignment horizontal="right" wrapText="1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/>
    <xf numFmtId="0" fontId="0" fillId="6" borderId="26" xfId="0" applyFill="1" applyBorder="1" applyAlignment="1">
      <alignment horizontal="right" wrapText="1"/>
    </xf>
    <xf numFmtId="14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20" fontId="0" fillId="6" borderId="6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0" fontId="0" fillId="6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22" fillId="0" borderId="8" xfId="0" applyFont="1" applyBorder="1" applyAlignment="1">
      <alignment wrapText="1"/>
    </xf>
    <xf numFmtId="0" fontId="42" fillId="0" borderId="0" xfId="0" applyFont="1" applyAlignment="1">
      <alignment horizontal="left" vertical="center" wrapText="1" readingOrder="1"/>
    </xf>
    <xf numFmtId="0" fontId="2" fillId="4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17" fillId="0" borderId="0" xfId="0" applyFont="1"/>
    <xf numFmtId="0" fontId="16" fillId="0" borderId="0" xfId="0" applyFont="1"/>
    <xf numFmtId="2" fontId="2" fillId="0" borderId="0" xfId="0" applyNumberFormat="1" applyFont="1"/>
    <xf numFmtId="20" fontId="2" fillId="0" borderId="0" xfId="0" applyNumberFormat="1" applyFont="1"/>
    <xf numFmtId="0" fontId="31" fillId="0" borderId="0" xfId="0" applyFont="1"/>
    <xf numFmtId="0" fontId="29" fillId="0" borderId="0" xfId="0" applyFont="1"/>
    <xf numFmtId="168" fontId="16" fillId="0" borderId="0" xfId="0" applyNumberFormat="1" applyFont="1" applyAlignment="1">
      <alignment horizontal="center" wrapText="1"/>
    </xf>
    <xf numFmtId="0" fontId="19" fillId="0" borderId="0" xfId="0" applyFont="1"/>
    <xf numFmtId="168" fontId="19" fillId="0" borderId="0" xfId="0" applyNumberFormat="1" applyFont="1"/>
    <xf numFmtId="2" fontId="11" fillId="12" borderId="6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" fillId="4" borderId="0" xfId="0" applyFont="1" applyFill="1"/>
    <xf numFmtId="0" fontId="9" fillId="8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0" xfId="0" applyFont="1"/>
    <xf numFmtId="0" fontId="9" fillId="7" borderId="6" xfId="0" applyFont="1" applyFill="1" applyBorder="1" applyAlignment="1">
      <alignment horizontal="center" vertical="center"/>
    </xf>
    <xf numFmtId="16" fontId="9" fillId="10" borderId="6" xfId="0" quotePrefix="1" applyNumberFormat="1" applyFont="1" applyFill="1" applyBorder="1" applyAlignment="1">
      <alignment horizontal="center" wrapText="1"/>
    </xf>
    <xf numFmtId="16" fontId="9" fillId="0" borderId="0" xfId="0" quotePrefix="1" applyNumberFormat="1" applyFont="1" applyAlignment="1">
      <alignment horizontal="center" wrapText="1"/>
    </xf>
    <xf numFmtId="16" fontId="9" fillId="10" borderId="6" xfId="0" quotePrefix="1" applyNumberFormat="1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16" fontId="9" fillId="10" borderId="6" xfId="0" quotePrefix="1" applyNumberFormat="1" applyFont="1" applyFill="1" applyBorder="1" applyAlignment="1">
      <alignment horizontal="center" vertical="center"/>
    </xf>
    <xf numFmtId="16" fontId="9" fillId="0" borderId="0" xfId="0" quotePrefix="1" applyNumberFormat="1" applyFont="1"/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wrapText="1"/>
    </xf>
    <xf numFmtId="2" fontId="21" fillId="10" borderId="6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1" fillId="10" borderId="6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2" fontId="9" fillId="2" borderId="6" xfId="0" applyNumberFormat="1" applyFont="1" applyFill="1" applyBorder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2" fontId="11" fillId="0" borderId="0" xfId="0" applyNumberFormat="1" applyFont="1" applyAlignment="1">
      <alignment horizontal="center" wrapText="1"/>
    </xf>
    <xf numFmtId="2" fontId="29" fillId="0" borderId="6" xfId="0" applyNumberFormat="1" applyFont="1" applyBorder="1" applyAlignment="1">
      <alignment horizontal="center"/>
    </xf>
    <xf numFmtId="2" fontId="24" fillId="0" borderId="0" xfId="0" applyNumberFormat="1" applyFont="1" applyAlignment="1">
      <alignment horizontal="center" wrapText="1"/>
    </xf>
    <xf numFmtId="2" fontId="32" fillId="0" borderId="6" xfId="0" applyNumberFormat="1" applyFont="1" applyBorder="1" applyAlignment="1">
      <alignment horizontal="center"/>
    </xf>
    <xf numFmtId="2" fontId="32" fillId="0" borderId="6" xfId="0" applyNumberFormat="1" applyFont="1" applyBorder="1" applyAlignment="1">
      <alignment horizontal="center" wrapText="1"/>
    </xf>
    <xf numFmtId="2" fontId="23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 wrapText="1"/>
    </xf>
    <xf numFmtId="3" fontId="32" fillId="0" borderId="0" xfId="0" applyNumberFormat="1" applyFont="1" applyAlignment="1">
      <alignment horizontal="center" wrapText="1"/>
    </xf>
    <xf numFmtId="2" fontId="35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9" fillId="0" borderId="0" xfId="0" applyFont="1" applyAlignment="1">
      <alignment horizontal="center" wrapText="1"/>
    </xf>
    <xf numFmtId="3" fontId="36" fillId="0" borderId="0" xfId="0" applyNumberFormat="1" applyFont="1" applyAlignment="1">
      <alignment horizontal="center" wrapText="1"/>
    </xf>
    <xf numFmtId="0" fontId="37" fillId="0" borderId="0" xfId="0" applyFont="1" applyAlignment="1">
      <alignment vertical="center" wrapText="1"/>
    </xf>
    <xf numFmtId="167" fontId="11" fillId="0" borderId="0" xfId="0" applyNumberFormat="1" applyFont="1" applyAlignment="1">
      <alignment wrapText="1"/>
    </xf>
    <xf numFmtId="168" fontId="35" fillId="0" borderId="0" xfId="0" applyNumberFormat="1" applyFont="1"/>
    <xf numFmtId="168" fontId="11" fillId="0" borderId="0" xfId="0" applyNumberFormat="1" applyFont="1"/>
    <xf numFmtId="0" fontId="2" fillId="0" borderId="0" xfId="0" applyFont="1" applyAlignment="1">
      <alignment horizontal="righ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168" fontId="31" fillId="0" borderId="10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168" fontId="2" fillId="0" borderId="0" xfId="0" applyNumberFormat="1" applyFont="1" applyAlignment="1" applyProtection="1">
      <alignment horizontal="right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2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29" fillId="11" borderId="35" xfId="0" applyFont="1" applyFill="1" applyBorder="1" applyAlignment="1">
      <alignment horizontal="center" vertical="center" wrapText="1"/>
    </xf>
    <xf numFmtId="0" fontId="29" fillId="11" borderId="40" xfId="0" applyFont="1" applyFill="1" applyBorder="1" applyAlignment="1">
      <alignment horizontal="center" vertical="center" wrapText="1"/>
    </xf>
    <xf numFmtId="168" fontId="11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68" fontId="35" fillId="5" borderId="6" xfId="0" applyNumberFormat="1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/>
    </xf>
    <xf numFmtId="0" fontId="29" fillId="0" borderId="4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29" fillId="0" borderId="10" xfId="0" applyFont="1" applyBorder="1" applyAlignment="1" applyProtection="1">
      <alignment horizontal="left"/>
      <protection locked="0"/>
    </xf>
    <xf numFmtId="0" fontId="29" fillId="0" borderId="35" xfId="0" applyFont="1" applyBorder="1" applyAlignment="1" applyProtection="1">
      <alignment horizontal="left" wrapText="1"/>
      <protection locked="0"/>
    </xf>
    <xf numFmtId="0" fontId="29" fillId="4" borderId="35" xfId="0" applyFont="1" applyFill="1" applyBorder="1" applyAlignment="1" applyProtection="1">
      <alignment horizontal="left" wrapText="1"/>
      <protection locked="0"/>
    </xf>
    <xf numFmtId="0" fontId="29" fillId="0" borderId="35" xfId="0" applyFont="1" applyBorder="1" applyAlignment="1" applyProtection="1">
      <alignment horizontal="left"/>
      <protection locked="0"/>
    </xf>
    <xf numFmtId="0" fontId="29" fillId="0" borderId="24" xfId="0" applyFont="1" applyBorder="1" applyAlignment="1">
      <alignment horizontal="center" wrapText="1"/>
    </xf>
    <xf numFmtId="0" fontId="29" fillId="0" borderId="35" xfId="0" applyFont="1" applyBorder="1" applyAlignment="1">
      <alignment horizontal="center" wrapText="1"/>
    </xf>
    <xf numFmtId="0" fontId="29" fillId="0" borderId="40" xfId="0" applyFont="1" applyBorder="1" applyAlignment="1">
      <alignment horizontal="center" wrapText="1"/>
    </xf>
    <xf numFmtId="0" fontId="28" fillId="9" borderId="24" xfId="0" applyFont="1" applyFill="1" applyBorder="1" applyAlignment="1">
      <alignment horizontal="center" vertical="center" wrapText="1"/>
    </xf>
    <xf numFmtId="0" fontId="28" fillId="9" borderId="35" xfId="0" applyFont="1" applyFill="1" applyBorder="1" applyAlignment="1">
      <alignment horizontal="center" vertical="center" wrapText="1"/>
    </xf>
    <xf numFmtId="0" fontId="28" fillId="9" borderId="40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2" fontId="11" fillId="1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1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right"/>
      <protection locked="0"/>
    </xf>
    <xf numFmtId="164" fontId="9" fillId="0" borderId="10" xfId="0" applyNumberFormat="1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11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9</xdr:row>
      <xdr:rowOff>57150</xdr:rowOff>
    </xdr:from>
    <xdr:to>
      <xdr:col>9</xdr:col>
      <xdr:colOff>9525</xdr:colOff>
      <xdr:row>12</xdr:row>
      <xdr:rowOff>76200</xdr:rowOff>
    </xdr:to>
    <xdr:sp macro="" textlink="">
      <xdr:nvSpPr>
        <xdr:cNvPr id="2" name="Pratbubbla: rektangel med rundade hörn 1">
          <a:extLst>
            <a:ext uri="{FF2B5EF4-FFF2-40B4-BE49-F238E27FC236}">
              <a16:creationId xmlns:a16="http://schemas.microsoft.com/office/drawing/2014/main" id="{BD60985E-7C84-4F4D-BBC2-534B85D582B2}"/>
            </a:ext>
          </a:extLst>
        </xdr:cNvPr>
        <xdr:cNvSpPr/>
      </xdr:nvSpPr>
      <xdr:spPr>
        <a:xfrm>
          <a:off x="10439400" y="1905000"/>
          <a:ext cx="1200150" cy="619125"/>
        </a:xfrm>
        <a:prstGeom prst="wedgeRoundRectCallout">
          <a:avLst>
            <a:gd name="adj1" fmla="val -56547"/>
            <a:gd name="adj2" fmla="val 17678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chemeClr val="bg1"/>
              </a:solidFill>
            </a:rPr>
            <a:t>Mallen räknar ut "Antal timmar" själv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173431</xdr:colOff>
      <xdr:row>48</xdr:row>
      <xdr:rowOff>182277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E07E58A-1B93-A1D6-EA77-E4187B5DA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94231" cy="9326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496374</xdr:colOff>
      <xdr:row>0</xdr:row>
      <xdr:rowOff>120739</xdr:rowOff>
    </xdr:from>
    <xdr:to>
      <xdr:col>18</xdr:col>
      <xdr:colOff>536620</xdr:colOff>
      <xdr:row>3</xdr:row>
      <xdr:rowOff>93908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D06C514D-DCF2-2568-E2A5-DC1EE9C60292}"/>
            </a:ext>
          </a:extLst>
        </xdr:cNvPr>
        <xdr:cNvSpPr txBox="1"/>
      </xdr:nvSpPr>
      <xdr:spPr>
        <a:xfrm>
          <a:off x="12127606" y="120739"/>
          <a:ext cx="4172218" cy="1515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u="sng"/>
            <a:t>Helgdag: </a:t>
          </a:r>
        </a:p>
        <a:p>
          <a:r>
            <a:rPr lang="sv-SE" sz="1100"/>
            <a:t>första maj, kristihimmelfärdsdag, nationaldagen och alla helgonsdag.</a:t>
          </a:r>
        </a:p>
        <a:p>
          <a:endParaRPr lang="sv-SE" sz="1100"/>
        </a:p>
        <a:p>
          <a:r>
            <a:rPr lang="sv-SE" sz="1400" u="sng"/>
            <a:t>Storhelg</a:t>
          </a:r>
          <a:r>
            <a:rPr lang="sv-SE" sz="1100" u="sng"/>
            <a:t>:</a:t>
          </a:r>
        </a:p>
        <a:p>
          <a:r>
            <a:rPr lang="sv-SE" sz="1100"/>
            <a:t>nyårsdagen, trettondagen, långfredagen, påskdagen, annadag påsk, midsommardagen, juldagen, annandagen, påsk- midsommar- jul- och nyårsafton. </a:t>
          </a:r>
        </a:p>
      </xdr:txBody>
    </xdr:sp>
    <xdr:clientData/>
  </xdr:twoCellAnchor>
  <xdr:twoCellAnchor>
    <xdr:from>
      <xdr:col>22</xdr:col>
      <xdr:colOff>830956</xdr:colOff>
      <xdr:row>7</xdr:row>
      <xdr:rowOff>0</xdr:rowOff>
    </xdr:from>
    <xdr:to>
      <xdr:col>24</xdr:col>
      <xdr:colOff>134155</xdr:colOff>
      <xdr:row>8</xdr:row>
      <xdr:rowOff>1100071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EB7BB34-2944-6DE1-A77E-5E2AF4AF4847}"/>
            </a:ext>
          </a:extLst>
        </xdr:cNvPr>
        <xdr:cNvSpPr txBox="1"/>
      </xdr:nvSpPr>
      <xdr:spPr>
        <a:xfrm>
          <a:off x="21531062" y="3058732"/>
          <a:ext cx="1744818" cy="13415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400"/>
            <a:t>Antal timmar i kolumn L </a:t>
          </a:r>
          <a:r>
            <a:rPr lang="sv-SE" sz="1400">
              <a:solidFill>
                <a:sysClr val="windowText" lastClr="000000"/>
              </a:solidFill>
            </a:rPr>
            <a:t>ska specificeras</a:t>
          </a:r>
          <a:r>
            <a:rPr lang="sv-SE" sz="1400" baseline="0">
              <a:solidFill>
                <a:sysClr val="windowText" lastClr="000000"/>
              </a:solidFill>
            </a:rPr>
            <a:t> i kolumnerna M till V</a:t>
          </a:r>
          <a:endParaRPr lang="sv-SE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19</xdr:col>
      <xdr:colOff>834042</xdr:colOff>
      <xdr:row>0</xdr:row>
      <xdr:rowOff>295140</xdr:rowOff>
    </xdr:from>
    <xdr:to>
      <xdr:col>21</xdr:col>
      <xdr:colOff>1723387</xdr:colOff>
      <xdr:row>2</xdr:row>
      <xdr:rowOff>89031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628E64F-D803-4997-8D5D-15FCD285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993" y="295140"/>
          <a:ext cx="3008993" cy="7598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27614</xdr:colOff>
      <xdr:row>44</xdr:row>
      <xdr:rowOff>171962</xdr:rowOff>
    </xdr:from>
    <xdr:to>
      <xdr:col>3</xdr:col>
      <xdr:colOff>689828</xdr:colOff>
      <xdr:row>47</xdr:row>
      <xdr:rowOff>197035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4AAB5FB-D556-48D0-A859-6253E01D6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14" y="11001887"/>
          <a:ext cx="2995839" cy="76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2222-A679-4FC9-A092-5A0015E1BBB7}">
  <sheetPr>
    <pageSetUpPr fitToPage="1"/>
  </sheetPr>
  <dimension ref="A2:AL51"/>
  <sheetViews>
    <sheetView workbookViewId="0">
      <selection activeCell="G30" sqref="G30"/>
    </sheetView>
  </sheetViews>
  <sheetFormatPr defaultRowHeight="15" x14ac:dyDescent="0.25"/>
  <cols>
    <col min="1" max="1" width="95.85546875" style="108" customWidth="1"/>
    <col min="2" max="2" width="14.5703125" bestFit="1" customWidth="1"/>
    <col min="3" max="3" width="9.140625" style="6"/>
  </cols>
  <sheetData>
    <row r="2" spans="1:38" x14ac:dyDescent="0.25">
      <c r="A2" s="108" t="s">
        <v>0</v>
      </c>
      <c r="B2" s="109"/>
    </row>
    <row r="3" spans="1:38" ht="21" x14ac:dyDescent="0.35">
      <c r="A3" s="110" t="s">
        <v>1</v>
      </c>
      <c r="B3" s="109"/>
    </row>
    <row r="4" spans="1:38" ht="15.75" x14ac:dyDescent="0.25">
      <c r="B4" s="111"/>
      <c r="C4" s="4"/>
      <c r="D4" s="3"/>
      <c r="E4" s="3"/>
      <c r="F4" s="3"/>
      <c r="G4" s="3"/>
      <c r="L4" s="3"/>
      <c r="M4" s="3"/>
      <c r="N4" s="103"/>
      <c r="O4" s="103"/>
      <c r="P4" s="103"/>
      <c r="Q4" s="103"/>
      <c r="R4" s="103"/>
      <c r="S4" s="103"/>
      <c r="T4" s="103"/>
      <c r="U4" s="103"/>
      <c r="V4" s="3"/>
      <c r="W4" s="10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101"/>
      <c r="AK4" s="101"/>
      <c r="AL4" s="3"/>
    </row>
    <row r="5" spans="1:38" ht="15.75" x14ac:dyDescent="0.25">
      <c r="A5" s="112" t="s">
        <v>2</v>
      </c>
      <c r="B5" s="111"/>
      <c r="C5" s="4"/>
      <c r="D5" s="3"/>
      <c r="E5" s="3"/>
      <c r="F5" s="3"/>
      <c r="G5" s="3"/>
      <c r="L5" s="3"/>
      <c r="M5" s="3"/>
      <c r="N5" s="113"/>
      <c r="O5" s="113"/>
      <c r="P5" s="113"/>
      <c r="Q5" s="113"/>
      <c r="R5" s="113"/>
      <c r="S5" s="113"/>
      <c r="T5" s="3"/>
      <c r="U5" s="3"/>
      <c r="V5" s="3"/>
      <c r="W5" s="3"/>
      <c r="X5" s="101"/>
      <c r="Y5" s="101"/>
      <c r="Z5" s="3"/>
      <c r="AA5" s="3"/>
      <c r="AB5" s="3"/>
      <c r="AC5" s="3"/>
      <c r="AD5" s="3"/>
      <c r="AE5" s="3"/>
      <c r="AF5" s="3"/>
      <c r="AG5" s="3"/>
      <c r="AH5" s="3"/>
      <c r="AI5" s="3"/>
      <c r="AJ5" s="101"/>
      <c r="AK5" s="101"/>
      <c r="AL5" s="3"/>
    </row>
    <row r="6" spans="1:38" ht="15.75" x14ac:dyDescent="0.25">
      <c r="A6" s="108" t="s">
        <v>3</v>
      </c>
      <c r="B6" s="111"/>
      <c r="C6" s="4"/>
      <c r="D6" s="3"/>
      <c r="E6" s="3"/>
      <c r="F6" s="3"/>
      <c r="G6" s="3"/>
      <c r="L6" s="21"/>
      <c r="M6" s="3"/>
      <c r="N6" s="3"/>
      <c r="O6" s="114"/>
      <c r="P6" s="114"/>
      <c r="Q6" s="114"/>
      <c r="R6" s="114"/>
      <c r="S6" s="114"/>
      <c r="T6" s="3"/>
      <c r="U6" s="3"/>
      <c r="V6" s="3"/>
      <c r="W6" s="115"/>
      <c r="X6" s="116"/>
      <c r="Y6" s="116"/>
      <c r="Z6" s="3"/>
      <c r="AA6" s="3"/>
      <c r="AB6" s="208"/>
      <c r="AC6" s="208"/>
      <c r="AD6" s="208"/>
      <c r="AE6" s="3"/>
      <c r="AF6" s="3"/>
      <c r="AG6" s="3"/>
      <c r="AH6" s="3"/>
      <c r="AI6" s="3"/>
      <c r="AJ6" s="3"/>
      <c r="AK6" s="3"/>
      <c r="AL6" s="3"/>
    </row>
    <row r="7" spans="1:38" ht="15.75" x14ac:dyDescent="0.25">
      <c r="A7" s="108" t="s">
        <v>4</v>
      </c>
      <c r="B7" s="111"/>
      <c r="C7" s="4"/>
      <c r="D7" s="3"/>
      <c r="E7" s="3"/>
      <c r="F7" s="3"/>
      <c r="G7" s="3"/>
      <c r="L7" s="3"/>
      <c r="M7" s="3"/>
      <c r="N7" s="3"/>
      <c r="O7" s="3"/>
      <c r="P7" s="5"/>
      <c r="Q7" s="5"/>
      <c r="R7" s="5"/>
      <c r="S7" s="5"/>
      <c r="T7" s="3"/>
      <c r="U7" s="3"/>
      <c r="V7" s="101"/>
      <c r="W7" s="101"/>
      <c r="X7" s="101"/>
      <c r="Y7" s="101"/>
      <c r="Z7" s="102"/>
      <c r="AA7" s="102"/>
      <c r="AB7" s="101"/>
      <c r="AC7" s="101"/>
      <c r="AD7" s="101"/>
      <c r="AE7" s="101"/>
      <c r="AF7" s="101"/>
      <c r="AG7" s="101"/>
      <c r="AH7" s="101"/>
      <c r="AI7" s="3"/>
      <c r="AJ7" s="3"/>
      <c r="AK7" s="3"/>
      <c r="AL7" s="101"/>
    </row>
    <row r="8" spans="1:38" ht="15.75" x14ac:dyDescent="0.25">
      <c r="A8" s="108" t="s">
        <v>5</v>
      </c>
      <c r="B8" s="111"/>
      <c r="C8" s="4"/>
      <c r="D8" s="3"/>
      <c r="E8" s="3"/>
      <c r="F8" s="3"/>
      <c r="G8" s="3"/>
      <c r="L8" s="3"/>
      <c r="M8" s="3"/>
      <c r="N8" s="3"/>
      <c r="O8" s="3"/>
      <c r="P8" s="5"/>
      <c r="Q8" s="5"/>
      <c r="R8" s="5"/>
      <c r="S8" s="5"/>
      <c r="T8" s="3"/>
      <c r="U8" s="3"/>
      <c r="V8" s="101"/>
      <c r="W8" s="101"/>
      <c r="X8" s="101"/>
      <c r="Y8" s="101"/>
      <c r="Z8" s="102"/>
      <c r="AA8" s="102"/>
      <c r="AB8" s="101"/>
      <c r="AC8" s="101"/>
      <c r="AD8" s="101"/>
      <c r="AE8" s="101"/>
      <c r="AF8" s="101"/>
      <c r="AG8" s="101"/>
      <c r="AH8" s="101"/>
      <c r="AI8" s="3"/>
      <c r="AJ8" s="3"/>
      <c r="AK8" s="3"/>
      <c r="AL8" s="101"/>
    </row>
    <row r="9" spans="1:38" ht="15.75" x14ac:dyDescent="0.25">
      <c r="A9" s="108" t="s">
        <v>6</v>
      </c>
      <c r="B9" s="117"/>
      <c r="L9" s="3"/>
      <c r="M9" s="3"/>
      <c r="N9" s="3"/>
      <c r="O9" s="3"/>
      <c r="P9" s="5"/>
      <c r="Q9" s="5"/>
      <c r="R9" s="5"/>
      <c r="S9" s="5"/>
      <c r="T9" s="3"/>
      <c r="U9" s="3"/>
      <c r="V9" s="101"/>
      <c r="W9" s="101"/>
      <c r="X9" s="101"/>
      <c r="Y9" s="101"/>
      <c r="Z9" s="102"/>
      <c r="AA9" s="102"/>
      <c r="AB9" s="101"/>
      <c r="AC9" s="101"/>
      <c r="AD9" s="101"/>
      <c r="AE9" s="101"/>
      <c r="AF9" s="101"/>
      <c r="AG9" s="101"/>
      <c r="AH9" s="101"/>
      <c r="AI9" s="3"/>
      <c r="AJ9" s="3"/>
      <c r="AK9" s="3"/>
      <c r="AL9" s="101"/>
    </row>
    <row r="10" spans="1:38" ht="15.75" x14ac:dyDescent="0.25">
      <c r="A10" s="108" t="s">
        <v>7</v>
      </c>
      <c r="B10" s="117"/>
      <c r="L10" s="3"/>
      <c r="M10" s="3"/>
      <c r="N10" s="3"/>
      <c r="O10" s="3"/>
      <c r="P10" s="5"/>
      <c r="Q10" s="5"/>
      <c r="R10" s="5"/>
      <c r="S10" s="5"/>
      <c r="T10" s="3"/>
      <c r="U10" s="3"/>
      <c r="V10" s="101"/>
      <c r="W10" s="101"/>
      <c r="X10" s="101"/>
      <c r="Y10" s="101"/>
      <c r="Z10" s="102"/>
      <c r="AA10" s="102"/>
      <c r="AB10" s="101"/>
      <c r="AC10" s="101"/>
      <c r="AD10" s="101"/>
      <c r="AE10" s="101"/>
      <c r="AF10" s="101"/>
      <c r="AG10" s="101"/>
      <c r="AH10" s="101"/>
      <c r="AI10" s="3"/>
      <c r="AJ10" s="3"/>
      <c r="AK10" s="3"/>
      <c r="AL10" s="101"/>
    </row>
    <row r="11" spans="1:38" ht="15.75" x14ac:dyDescent="0.25">
      <c r="A11" s="108" t="s">
        <v>8</v>
      </c>
      <c r="B11" s="109"/>
      <c r="L11" s="3"/>
      <c r="M11" s="3"/>
      <c r="N11" s="3"/>
      <c r="O11" s="3"/>
      <c r="P11" s="5"/>
      <c r="Q11" s="5"/>
      <c r="R11" s="5"/>
      <c r="S11" s="5"/>
      <c r="T11" s="3"/>
      <c r="U11" s="3"/>
      <c r="V11" s="101"/>
      <c r="W11" s="101"/>
      <c r="X11" s="101"/>
      <c r="Y11" s="101"/>
      <c r="Z11" s="102"/>
      <c r="AA11" s="102"/>
      <c r="AB11" s="101"/>
      <c r="AC11" s="101"/>
      <c r="AD11" s="101"/>
      <c r="AE11" s="101"/>
      <c r="AF11" s="101"/>
      <c r="AG11" s="101"/>
      <c r="AH11" s="101"/>
      <c r="AI11" s="3"/>
      <c r="AJ11" s="3"/>
      <c r="AK11" s="3"/>
      <c r="AL11" s="101"/>
    </row>
    <row r="12" spans="1:38" ht="15.75" x14ac:dyDescent="0.25">
      <c r="L12" s="3"/>
      <c r="M12" s="3"/>
      <c r="N12" s="3"/>
      <c r="O12" s="3"/>
      <c r="P12" s="5"/>
      <c r="Q12" s="5"/>
      <c r="R12" s="5"/>
      <c r="S12" s="5"/>
      <c r="T12" s="3"/>
      <c r="U12" s="3"/>
      <c r="V12" s="101"/>
      <c r="W12" s="101"/>
      <c r="X12" s="101"/>
      <c r="Y12" s="101"/>
      <c r="Z12" s="102"/>
      <c r="AA12" s="102"/>
      <c r="AB12" s="101"/>
      <c r="AC12" s="101"/>
      <c r="AD12" s="101"/>
      <c r="AE12" s="101"/>
      <c r="AF12" s="101"/>
      <c r="AG12" s="101"/>
      <c r="AH12" s="101"/>
      <c r="AI12" s="3"/>
      <c r="AJ12" s="3"/>
      <c r="AK12" s="3"/>
      <c r="AL12" s="101"/>
    </row>
    <row r="13" spans="1:38" ht="15.75" x14ac:dyDescent="0.25">
      <c r="A13" s="108" t="s">
        <v>9</v>
      </c>
      <c r="L13" s="3"/>
      <c r="M13" s="3"/>
      <c r="N13" s="3"/>
      <c r="O13" s="3"/>
      <c r="P13" s="5"/>
      <c r="Q13" s="5"/>
      <c r="R13" s="5"/>
      <c r="S13" s="5"/>
      <c r="T13" s="3"/>
      <c r="U13" s="3"/>
      <c r="V13" s="101"/>
      <c r="W13" s="101"/>
      <c r="X13" s="101"/>
      <c r="Y13" s="101"/>
      <c r="Z13" s="102"/>
      <c r="AA13" s="102"/>
      <c r="AB13" s="101"/>
      <c r="AC13" s="101"/>
      <c r="AD13" s="101"/>
      <c r="AE13" s="101"/>
      <c r="AF13" s="101"/>
      <c r="AG13" s="101"/>
      <c r="AH13" s="101"/>
      <c r="AI13" s="3"/>
      <c r="AJ13" s="3"/>
      <c r="AK13" s="3"/>
      <c r="AL13" s="101"/>
    </row>
    <row r="14" spans="1:38" ht="15.75" x14ac:dyDescent="0.25">
      <c r="A14" s="108" t="s">
        <v>10</v>
      </c>
      <c r="L14" s="3"/>
      <c r="M14" s="4"/>
      <c r="N14" s="209"/>
      <c r="O14" s="210"/>
      <c r="P14" s="3"/>
      <c r="Q14" s="3"/>
      <c r="R14" s="3"/>
      <c r="S14" s="116"/>
      <c r="T14" s="3"/>
      <c r="U14" s="3"/>
      <c r="V14" s="3"/>
      <c r="W14" s="3"/>
      <c r="X14" s="3"/>
      <c r="Y14" s="3"/>
      <c r="Z14" s="3"/>
      <c r="AA14" s="3"/>
      <c r="AB14" s="211"/>
      <c r="AC14" s="211"/>
      <c r="AD14" s="211"/>
      <c r="AE14" s="118"/>
      <c r="AF14" s="118"/>
      <c r="AG14" s="118"/>
      <c r="AH14" s="118"/>
      <c r="AI14" s="118"/>
      <c r="AJ14" s="118"/>
      <c r="AK14" s="118"/>
      <c r="AL14" s="101"/>
    </row>
    <row r="15" spans="1:38" ht="45" x14ac:dyDescent="0.25">
      <c r="A15" s="108" t="s">
        <v>11</v>
      </c>
      <c r="B15" s="119" t="s">
        <v>12</v>
      </c>
      <c r="C15" s="119" t="s">
        <v>13</v>
      </c>
      <c r="D15" s="119" t="s">
        <v>14</v>
      </c>
      <c r="E15" s="119" t="s">
        <v>15</v>
      </c>
      <c r="F15" s="119" t="s">
        <v>16</v>
      </c>
      <c r="G15" s="120" t="s">
        <v>17</v>
      </c>
    </row>
    <row r="16" spans="1:38" x14ac:dyDescent="0.25">
      <c r="A16" s="108" t="s">
        <v>18</v>
      </c>
      <c r="B16" s="121">
        <v>44304</v>
      </c>
      <c r="C16" s="119" t="s">
        <v>19</v>
      </c>
      <c r="D16" s="122">
        <v>0.33333333333333331</v>
      </c>
      <c r="E16" s="122">
        <v>0.70833333333333337</v>
      </c>
      <c r="F16" s="122">
        <v>2.0833333333333332E-2</v>
      </c>
      <c r="G16" s="123">
        <f>((E16-D16+(E16&lt;D16))-F16)*24</f>
        <v>8.5000000000000018</v>
      </c>
    </row>
    <row r="17" spans="1:7" x14ac:dyDescent="0.25">
      <c r="A17" s="108" t="s">
        <v>20</v>
      </c>
      <c r="B17" s="124">
        <v>45401</v>
      </c>
      <c r="C17" s="119" t="s">
        <v>21</v>
      </c>
      <c r="D17" s="122">
        <v>0.875</v>
      </c>
      <c r="E17" s="122">
        <v>0</v>
      </c>
      <c r="F17" s="122"/>
      <c r="G17" s="123">
        <f>((E17-D17+(E17&lt;D17))-F17)*24</f>
        <v>3</v>
      </c>
    </row>
    <row r="18" spans="1:7" x14ac:dyDescent="0.25">
      <c r="B18" s="124">
        <v>45402</v>
      </c>
      <c r="C18" s="119" t="s">
        <v>22</v>
      </c>
      <c r="D18" s="122">
        <v>0</v>
      </c>
      <c r="E18" s="122">
        <v>0.33333333333333331</v>
      </c>
      <c r="F18" s="122"/>
      <c r="G18" s="123">
        <f>((E18-D18+(E18&lt;D18))-F18)*24</f>
        <v>8</v>
      </c>
    </row>
    <row r="19" spans="1:7" x14ac:dyDescent="0.25">
      <c r="A19" s="125" t="s">
        <v>23</v>
      </c>
      <c r="B19" s="126">
        <v>45400</v>
      </c>
      <c r="C19" s="127" t="s">
        <v>19</v>
      </c>
      <c r="D19" s="128">
        <v>0.875</v>
      </c>
      <c r="E19" s="128">
        <v>0.33333333333333331</v>
      </c>
      <c r="F19" s="127"/>
      <c r="G19" s="129">
        <v>11</v>
      </c>
    </row>
    <row r="20" spans="1:7" s="135" customFormat="1" x14ac:dyDescent="0.25">
      <c r="A20" s="130"/>
      <c r="B20" s="131"/>
      <c r="C20" s="132"/>
      <c r="D20" s="133"/>
      <c r="E20" s="133"/>
      <c r="F20" s="132"/>
      <c r="G20" s="134"/>
    </row>
    <row r="21" spans="1:7" s="135" customFormat="1" x14ac:dyDescent="0.25">
      <c r="A21" s="136" t="s">
        <v>24</v>
      </c>
      <c r="B21" s="137">
        <v>45418</v>
      </c>
      <c r="C21" s="138" t="s">
        <v>25</v>
      </c>
      <c r="D21" s="139">
        <v>0.33333333333333331</v>
      </c>
      <c r="E21" s="139">
        <v>0.70833333333333337</v>
      </c>
      <c r="F21" s="139">
        <v>2.0833333333333332E-2</v>
      </c>
      <c r="G21" s="140">
        <v>8.5</v>
      </c>
    </row>
    <row r="22" spans="1:7" s="135" customFormat="1" x14ac:dyDescent="0.25">
      <c r="A22" s="136" t="s">
        <v>26</v>
      </c>
      <c r="B22" s="137">
        <v>45418</v>
      </c>
      <c r="C22" s="138" t="s">
        <v>25</v>
      </c>
      <c r="D22" s="139">
        <v>0.875</v>
      </c>
      <c r="E22" s="139">
        <v>0.33333333333333331</v>
      </c>
      <c r="F22" s="138"/>
      <c r="G22" s="140">
        <v>11</v>
      </c>
    </row>
    <row r="23" spans="1:7" s="135" customFormat="1" x14ac:dyDescent="0.25">
      <c r="B23" s="141"/>
      <c r="C23" s="142"/>
      <c r="D23" s="143"/>
      <c r="E23" s="143"/>
      <c r="F23" s="142"/>
      <c r="G23" s="144"/>
    </row>
    <row r="24" spans="1:7" ht="37.5" x14ac:dyDescent="0.3">
      <c r="A24" s="145" t="s">
        <v>27</v>
      </c>
    </row>
    <row r="25" spans="1:7" x14ac:dyDescent="0.25">
      <c r="A25" s="136"/>
    </row>
    <row r="26" spans="1:7" x14ac:dyDescent="0.25">
      <c r="A26" s="108" t="s">
        <v>28</v>
      </c>
    </row>
    <row r="27" spans="1:7" ht="17.25" customHeight="1" x14ac:dyDescent="0.25">
      <c r="A27" s="108" t="s">
        <v>29</v>
      </c>
    </row>
    <row r="28" spans="1:7" ht="30" x14ac:dyDescent="0.25">
      <c r="A28" s="108" t="s">
        <v>30</v>
      </c>
    </row>
    <row r="29" spans="1:7" x14ac:dyDescent="0.25">
      <c r="A29" s="108" t="s">
        <v>31</v>
      </c>
    </row>
    <row r="31" spans="1:7" x14ac:dyDescent="0.25">
      <c r="A31" s="108" t="s">
        <v>32</v>
      </c>
    </row>
    <row r="32" spans="1:7" ht="30" x14ac:dyDescent="0.25">
      <c r="A32" s="108" t="s">
        <v>33</v>
      </c>
    </row>
    <row r="33" spans="1:2" x14ac:dyDescent="0.25">
      <c r="A33" s="108" t="s">
        <v>34</v>
      </c>
    </row>
    <row r="35" spans="1:2" x14ac:dyDescent="0.25">
      <c r="A35" s="112" t="s">
        <v>35</v>
      </c>
    </row>
    <row r="36" spans="1:2" ht="30" x14ac:dyDescent="0.25">
      <c r="A36" s="108" t="s">
        <v>36</v>
      </c>
      <c r="B36" s="111"/>
    </row>
    <row r="37" spans="1:2" x14ac:dyDescent="0.25">
      <c r="A37" s="108" t="s">
        <v>37</v>
      </c>
      <c r="B37" s="109"/>
    </row>
    <row r="38" spans="1:2" ht="30" x14ac:dyDescent="0.25">
      <c r="A38" s="108" t="s">
        <v>38</v>
      </c>
    </row>
    <row r="40" spans="1:2" x14ac:dyDescent="0.25">
      <c r="A40" s="112" t="s">
        <v>39</v>
      </c>
    </row>
    <row r="41" spans="1:2" ht="30" x14ac:dyDescent="0.25">
      <c r="A41" s="108" t="s">
        <v>40</v>
      </c>
    </row>
    <row r="43" spans="1:2" x14ac:dyDescent="0.25">
      <c r="A43" s="112" t="s">
        <v>39</v>
      </c>
    </row>
    <row r="44" spans="1:2" x14ac:dyDescent="0.25">
      <c r="A44" s="108" t="s">
        <v>41</v>
      </c>
    </row>
    <row r="46" spans="1:2" x14ac:dyDescent="0.25">
      <c r="A46" s="112" t="s">
        <v>42</v>
      </c>
    </row>
    <row r="47" spans="1:2" ht="15.75" x14ac:dyDescent="0.25">
      <c r="A47" s="146" t="s">
        <v>43</v>
      </c>
    </row>
    <row r="48" spans="1:2" ht="15.75" x14ac:dyDescent="0.25">
      <c r="A48" s="146" t="s">
        <v>44</v>
      </c>
    </row>
    <row r="49" spans="1:1" ht="15.75" x14ac:dyDescent="0.25">
      <c r="A49" s="146" t="s">
        <v>45</v>
      </c>
    </row>
    <row r="50" spans="1:1" ht="15.75" x14ac:dyDescent="0.25">
      <c r="A50" s="146" t="s">
        <v>46</v>
      </c>
    </row>
    <row r="51" spans="1:1" ht="15.75" x14ac:dyDescent="0.25">
      <c r="A51" s="146" t="s">
        <v>47</v>
      </c>
    </row>
  </sheetData>
  <mergeCells count="3">
    <mergeCell ref="AB6:AD6"/>
    <mergeCell ref="N14:O14"/>
    <mergeCell ref="AB14:AD14"/>
  </mergeCells>
  <conditionalFormatting sqref="G16:G18">
    <cfRule type="cellIs" dxfId="10" priority="1" operator="equal">
      <formula>0</formula>
    </cfRule>
  </conditionalFormatting>
  <dataValidations count="2">
    <dataValidation type="time" allowBlank="1" showInputMessage="1" showErrorMessage="1" errorTitle="Fel format" error="Kom ihåg att separera timmar och minuter med kolon &quot;:&quot;, t.ex &quot;08:00&quot;_x000a_EJ &quot;0800&quot; eller &quot;08.00&quot;" promptTitle="Inmatning" prompt="Ange tid i formatet HH:MM" sqref="D16:F18" xr:uid="{63B95840-0867-4C32-B4BF-0929036F2271}">
      <formula1>0</formula1>
      <formula2>0.999305555555556</formula2>
    </dataValidation>
    <dataValidation allowBlank="1" showInputMessage="1" showErrorMessage="1" promptTitle="Inmatning" prompt="Fyll i datum då arbetspasset började. _x000a_Använd formatet ÅÅÅÅ-MM-DD" sqref="B15:B18 C15" xr:uid="{2683EA35-3778-40DF-A13E-C066CDAEE938}"/>
  </dataValidations>
  <pageMargins left="0.7" right="0.7" top="0.75" bottom="0.75" header="0.3" footer="0.3"/>
  <pageSetup paperSize="9" scale="5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5DD2-3596-4AD1-8AF4-34F2122D716C}">
  <dimension ref="A1"/>
  <sheetViews>
    <sheetView workbookViewId="0">
      <selection activeCell="Z27" sqref="Z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E3B5-F6F9-4CA4-B9B2-4747467B5D82}">
  <sheetPr>
    <pageSetUpPr fitToPage="1"/>
  </sheetPr>
  <dimension ref="A1:AJ47"/>
  <sheetViews>
    <sheetView showGridLines="0" tabSelected="1" zoomScale="71" zoomScaleNormal="71" workbookViewId="0">
      <selection activeCell="F32" sqref="F32:F35"/>
    </sheetView>
  </sheetViews>
  <sheetFormatPr defaultRowHeight="15.75" x14ac:dyDescent="0.25"/>
  <cols>
    <col min="1" max="1" width="16.5703125" style="3" customWidth="1"/>
    <col min="2" max="2" width="7.85546875" style="3" customWidth="1"/>
    <col min="3" max="5" width="12.7109375" style="3" customWidth="1"/>
    <col min="6" max="6" width="23.85546875" style="101" bestFit="1" customWidth="1"/>
    <col min="7" max="7" width="7.7109375" style="147" customWidth="1"/>
    <col min="8" max="8" width="14.85546875" style="147" customWidth="1"/>
    <col min="9" max="9" width="8.85546875" style="147" customWidth="1"/>
    <col min="10" max="10" width="12.42578125" style="147" customWidth="1"/>
    <col min="11" max="11" width="12.140625" style="147" customWidth="1"/>
    <col min="12" max="12" width="13.28515625" style="147" customWidth="1"/>
    <col min="13" max="14" width="9.42578125" style="101" bestFit="1" customWidth="1"/>
    <col min="15" max="15" width="14.85546875" style="101" bestFit="1" customWidth="1"/>
    <col min="16" max="17" width="20.7109375" style="101" customWidth="1"/>
    <col min="18" max="18" width="11" style="101" bestFit="1" customWidth="1"/>
    <col min="19" max="19" width="9.42578125" style="101" bestFit="1" customWidth="1"/>
    <col min="20" max="20" width="22.28515625" style="101" customWidth="1"/>
    <col min="21" max="21" width="9.42578125" style="101" bestFit="1" customWidth="1"/>
    <col min="22" max="22" width="27.28515625" style="101" customWidth="1"/>
    <col min="23" max="23" width="13.85546875" style="101" customWidth="1"/>
    <col min="24" max="24" width="22.7109375" style="148" customWidth="1"/>
    <col min="25" max="29" width="19.7109375" style="101" customWidth="1"/>
    <col min="30" max="30" width="19.7109375" style="3" customWidth="1"/>
    <col min="31" max="31" width="9.140625" style="3"/>
    <col min="32" max="32" width="23.140625" style="3" bestFit="1" customWidth="1"/>
    <col min="33" max="33" width="17.28515625" style="3" bestFit="1" customWidth="1"/>
    <col min="34" max="16384" width="9.140625" style="3"/>
  </cols>
  <sheetData>
    <row r="1" spans="1:36" ht="30.75" customHeight="1" x14ac:dyDescent="0.35">
      <c r="A1" s="159" t="s">
        <v>48</v>
      </c>
      <c r="B1" s="240"/>
      <c r="C1" s="240"/>
      <c r="D1" s="240"/>
      <c r="E1" s="240"/>
      <c r="F1" s="240"/>
      <c r="G1" s="3"/>
      <c r="H1" s="159" t="s">
        <v>4</v>
      </c>
      <c r="I1" s="240"/>
      <c r="J1" s="240"/>
      <c r="K1" s="240"/>
      <c r="L1" s="240"/>
      <c r="M1" s="240"/>
      <c r="N1" s="240"/>
      <c r="O1" s="3"/>
      <c r="P1" s="220"/>
      <c r="Q1" s="220"/>
      <c r="R1" s="220"/>
      <c r="S1" s="220"/>
      <c r="T1" s="3"/>
      <c r="U1" s="3"/>
      <c r="V1" s="3"/>
      <c r="W1" s="3"/>
      <c r="X1" s="4"/>
      <c r="Y1" s="3"/>
      <c r="Z1" s="3"/>
      <c r="AA1" s="3"/>
      <c r="AB1" s="3"/>
      <c r="AC1" s="3"/>
    </row>
    <row r="2" spans="1:36" ht="45" customHeight="1" x14ac:dyDescent="0.35">
      <c r="A2" s="159" t="s">
        <v>49</v>
      </c>
      <c r="B2" s="243"/>
      <c r="C2" s="243"/>
      <c r="D2" s="243"/>
      <c r="E2" s="243"/>
      <c r="F2" s="243"/>
      <c r="H2" s="159" t="s">
        <v>7</v>
      </c>
      <c r="I2" s="241"/>
      <c r="J2" s="241"/>
      <c r="K2" s="241"/>
      <c r="L2" s="241"/>
      <c r="M2" s="241"/>
      <c r="N2" s="241"/>
      <c r="T2" s="3"/>
      <c r="U2" s="3"/>
      <c r="V2" s="3"/>
      <c r="W2" s="160"/>
      <c r="X2" s="4"/>
      <c r="Y2" s="3"/>
      <c r="Z2" s="3"/>
      <c r="AA2" s="3"/>
      <c r="AB2" s="3"/>
      <c r="AC2" s="3"/>
    </row>
    <row r="3" spans="1:36" ht="45" customHeight="1" x14ac:dyDescent="0.35">
      <c r="A3" s="159" t="s">
        <v>50</v>
      </c>
      <c r="B3" s="243"/>
      <c r="C3" s="243"/>
      <c r="D3" s="243"/>
      <c r="E3" s="159" t="s">
        <v>51</v>
      </c>
      <c r="F3" s="207"/>
      <c r="H3" s="159" t="s">
        <v>52</v>
      </c>
      <c r="I3" s="242"/>
      <c r="J3" s="242"/>
      <c r="K3" s="242"/>
      <c r="L3" s="242"/>
      <c r="M3" s="242"/>
      <c r="N3" s="242"/>
      <c r="P3" s="208"/>
      <c r="Q3" s="208"/>
      <c r="R3" s="208"/>
      <c r="S3" s="208"/>
      <c r="T3" s="3"/>
      <c r="U3" s="3"/>
      <c r="V3" s="3"/>
      <c r="W3" s="3"/>
      <c r="X3" s="4"/>
      <c r="Y3" s="3"/>
      <c r="Z3" s="3"/>
      <c r="AA3" s="3"/>
      <c r="AB3" s="3"/>
      <c r="AC3" s="3"/>
    </row>
    <row r="4" spans="1:36" ht="16.5" customHeight="1" x14ac:dyDescent="0.25">
      <c r="D4" s="5"/>
      <c r="E4" s="5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U4" s="161"/>
      <c r="V4" s="102"/>
      <c r="W4" s="102"/>
      <c r="Y4" s="102"/>
      <c r="Z4" s="102"/>
      <c r="AA4" s="3"/>
      <c r="AB4" s="3"/>
    </row>
    <row r="5" spans="1:36" ht="27.75" customHeight="1" x14ac:dyDescent="0.25">
      <c r="A5" s="256" t="s">
        <v>53</v>
      </c>
      <c r="B5" s="256"/>
      <c r="C5" s="256"/>
      <c r="D5" s="256"/>
      <c r="E5" s="256"/>
      <c r="F5" s="256"/>
      <c r="G5" s="102"/>
      <c r="H5" s="247" t="s">
        <v>54</v>
      </c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9"/>
      <c r="W5" s="102"/>
      <c r="Y5" s="102"/>
      <c r="Z5" s="102"/>
      <c r="AA5" s="3"/>
      <c r="AB5" s="3"/>
      <c r="AC5" s="149"/>
    </row>
    <row r="6" spans="1:36" ht="39.75" customHeight="1" x14ac:dyDescent="0.3">
      <c r="A6" s="222" t="s">
        <v>55</v>
      </c>
      <c r="B6" s="223"/>
      <c r="C6" s="223"/>
      <c r="D6" s="223"/>
      <c r="E6" s="224"/>
      <c r="F6" s="162" t="s">
        <v>56</v>
      </c>
      <c r="G6" s="163"/>
      <c r="H6" s="222" t="s">
        <v>57</v>
      </c>
      <c r="I6" s="223"/>
      <c r="J6" s="223"/>
      <c r="K6" s="223"/>
      <c r="L6" s="224"/>
      <c r="M6" s="231" t="s">
        <v>56</v>
      </c>
      <c r="N6" s="232"/>
      <c r="O6" s="232"/>
      <c r="P6" s="232"/>
      <c r="Q6" s="232"/>
      <c r="R6" s="232"/>
      <c r="S6" s="231" t="s">
        <v>58</v>
      </c>
      <c r="T6" s="232"/>
      <c r="U6" s="231" t="s">
        <v>59</v>
      </c>
      <c r="V6" s="232"/>
      <c r="W6" s="164"/>
      <c r="AC6" s="3"/>
    </row>
    <row r="7" spans="1:36" ht="34.5" customHeight="1" x14ac:dyDescent="0.3">
      <c r="A7" s="225"/>
      <c r="B7" s="226"/>
      <c r="C7" s="226"/>
      <c r="D7" s="226"/>
      <c r="E7" s="227"/>
      <c r="F7" s="165" t="s">
        <v>60</v>
      </c>
      <c r="G7" s="28"/>
      <c r="H7" s="225"/>
      <c r="I7" s="226"/>
      <c r="J7" s="226"/>
      <c r="K7" s="226"/>
      <c r="L7" s="227"/>
      <c r="M7" s="233" t="s">
        <v>60</v>
      </c>
      <c r="N7" s="233"/>
      <c r="O7" s="233"/>
      <c r="P7" s="233"/>
      <c r="Q7" s="233"/>
      <c r="R7" s="233"/>
      <c r="S7" s="233" t="s">
        <v>61</v>
      </c>
      <c r="T7" s="234"/>
      <c r="U7" s="233" t="s">
        <v>61</v>
      </c>
      <c r="V7" s="234"/>
      <c r="W7" s="28"/>
      <c r="AC7" s="3"/>
    </row>
    <row r="8" spans="1:36" ht="18.75" x14ac:dyDescent="0.3">
      <c r="A8" s="225"/>
      <c r="B8" s="226"/>
      <c r="C8" s="226"/>
      <c r="D8" s="226"/>
      <c r="E8" s="227"/>
      <c r="F8" s="166" t="s">
        <v>62</v>
      </c>
      <c r="G8" s="167"/>
      <c r="H8" s="225"/>
      <c r="I8" s="226"/>
      <c r="J8" s="226"/>
      <c r="K8" s="226"/>
      <c r="L8" s="227"/>
      <c r="M8" s="168" t="s">
        <v>62</v>
      </c>
      <c r="N8" s="169" t="s">
        <v>63</v>
      </c>
      <c r="O8" s="169" t="s">
        <v>64</v>
      </c>
      <c r="P8" s="168" t="s">
        <v>65</v>
      </c>
      <c r="Q8" s="169" t="s">
        <v>66</v>
      </c>
      <c r="R8" s="169" t="s">
        <v>67</v>
      </c>
      <c r="S8" s="170" t="s">
        <v>68</v>
      </c>
      <c r="T8" s="170" t="s">
        <v>68</v>
      </c>
      <c r="U8" s="170" t="s">
        <v>68</v>
      </c>
      <c r="V8" s="170" t="s">
        <v>68</v>
      </c>
      <c r="W8" s="171"/>
      <c r="AC8" s="3"/>
    </row>
    <row r="9" spans="1:36" s="44" customFormat="1" ht="127.5" customHeight="1" x14ac:dyDescent="0.3">
      <c r="A9" s="225"/>
      <c r="B9" s="226"/>
      <c r="C9" s="226"/>
      <c r="D9" s="226"/>
      <c r="E9" s="227"/>
      <c r="F9" s="172" t="s">
        <v>69</v>
      </c>
      <c r="G9" s="27"/>
      <c r="H9" s="225"/>
      <c r="I9" s="226"/>
      <c r="J9" s="226"/>
      <c r="K9" s="226"/>
      <c r="L9" s="227"/>
      <c r="M9" s="173" t="s">
        <v>70</v>
      </c>
      <c r="N9" s="173" t="s">
        <v>71</v>
      </c>
      <c r="O9" s="173" t="s">
        <v>72</v>
      </c>
      <c r="P9" s="172" t="s">
        <v>73</v>
      </c>
      <c r="Q9" s="172" t="s">
        <v>73</v>
      </c>
      <c r="R9" s="172" t="s">
        <v>74</v>
      </c>
      <c r="S9" s="172" t="s">
        <v>69</v>
      </c>
      <c r="T9" s="172" t="s">
        <v>75</v>
      </c>
      <c r="U9" s="172" t="s">
        <v>69</v>
      </c>
      <c r="V9" s="172" t="s">
        <v>75</v>
      </c>
      <c r="W9" s="174"/>
      <c r="X9" s="175" t="s">
        <v>76</v>
      </c>
      <c r="Y9" s="149"/>
      <c r="AF9" s="220"/>
      <c r="AG9" s="220"/>
      <c r="AH9" s="220"/>
      <c r="AI9" s="220"/>
      <c r="AJ9" s="220"/>
    </row>
    <row r="10" spans="1:36" s="150" customFormat="1" ht="18.75" x14ac:dyDescent="0.3">
      <c r="A10" s="228"/>
      <c r="B10" s="229"/>
      <c r="C10" s="229"/>
      <c r="D10" s="229"/>
      <c r="E10" s="230"/>
      <c r="F10" s="176">
        <v>1</v>
      </c>
      <c r="G10" s="177"/>
      <c r="H10" s="228"/>
      <c r="I10" s="229"/>
      <c r="J10" s="229"/>
      <c r="K10" s="229"/>
      <c r="L10" s="230"/>
      <c r="M10" s="176">
        <v>1</v>
      </c>
      <c r="N10" s="176">
        <v>1.5</v>
      </c>
      <c r="O10" s="176">
        <v>2</v>
      </c>
      <c r="P10" s="176">
        <v>1.5</v>
      </c>
      <c r="Q10" s="176">
        <v>2</v>
      </c>
      <c r="R10" s="176">
        <v>2</v>
      </c>
      <c r="S10" s="178">
        <v>0.25</v>
      </c>
      <c r="T10" s="178">
        <v>0.5</v>
      </c>
      <c r="U10" s="178">
        <v>0.11</v>
      </c>
      <c r="V10" s="178">
        <v>0.22</v>
      </c>
      <c r="W10" s="179"/>
      <c r="X10" s="163"/>
      <c r="Y10" s="44"/>
    </row>
    <row r="11" spans="1:36" s="44" customFormat="1" ht="75.75" customHeight="1" x14ac:dyDescent="0.35">
      <c r="A11" s="172" t="s">
        <v>77</v>
      </c>
      <c r="B11" s="180" t="s">
        <v>13</v>
      </c>
      <c r="C11" s="172" t="s">
        <v>78</v>
      </c>
      <c r="D11" s="172" t="s">
        <v>79</v>
      </c>
      <c r="E11" s="172" t="s">
        <v>80</v>
      </c>
      <c r="F11" s="181" t="s">
        <v>17</v>
      </c>
      <c r="G11" s="27"/>
      <c r="H11" s="172" t="s">
        <v>77</v>
      </c>
      <c r="I11" s="180" t="s">
        <v>13</v>
      </c>
      <c r="J11" s="172" t="s">
        <v>78</v>
      </c>
      <c r="K11" s="172" t="s">
        <v>79</v>
      </c>
      <c r="L11" s="181" t="s">
        <v>17</v>
      </c>
      <c r="M11" s="172" t="s">
        <v>81</v>
      </c>
      <c r="N11" s="172" t="s">
        <v>81</v>
      </c>
      <c r="O11" s="172" t="s">
        <v>81</v>
      </c>
      <c r="P11" s="172" t="s">
        <v>81</v>
      </c>
      <c r="Q11" s="172" t="s">
        <v>81</v>
      </c>
      <c r="R11" s="172" t="s">
        <v>81</v>
      </c>
      <c r="S11" s="172" t="s">
        <v>81</v>
      </c>
      <c r="T11" s="172" t="s">
        <v>81</v>
      </c>
      <c r="U11" s="172" t="s">
        <v>81</v>
      </c>
      <c r="V11" s="172" t="s">
        <v>81</v>
      </c>
      <c r="W11" s="27"/>
      <c r="X11" s="182" t="s">
        <v>82</v>
      </c>
    </row>
    <row r="12" spans="1:36" ht="18" customHeight="1" x14ac:dyDescent="0.3">
      <c r="A12" s="105"/>
      <c r="B12" s="104"/>
      <c r="C12" s="60"/>
      <c r="D12" s="60"/>
      <c r="E12" s="60"/>
      <c r="F12" s="183">
        <f>((D12-C12+(D12&lt;C12))-E12)*24</f>
        <v>0</v>
      </c>
      <c r="G12" s="184"/>
      <c r="H12" s="105"/>
      <c r="I12" s="104"/>
      <c r="J12" s="60"/>
      <c r="K12" s="60"/>
      <c r="L12" s="183">
        <f>((K12-J12+(K12&lt;J12)))*24</f>
        <v>0</v>
      </c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X12" s="185">
        <f>L12-M12-N12-O12-P12-Q12-R12-S12-T12-U12-V12</f>
        <v>0</v>
      </c>
      <c r="AC12" s="3"/>
      <c r="AE12" s="151"/>
    </row>
    <row r="13" spans="1:36" ht="18" customHeight="1" x14ac:dyDescent="0.3">
      <c r="A13" s="106"/>
      <c r="B13" s="104"/>
      <c r="C13" s="60"/>
      <c r="D13" s="60"/>
      <c r="E13" s="60"/>
      <c r="F13" s="183">
        <f t="shared" ref="F13:F25" si="0">((D13-C13+(D13&lt;C13))-E13)*24</f>
        <v>0</v>
      </c>
      <c r="G13" s="184"/>
      <c r="H13" s="106"/>
      <c r="I13" s="104"/>
      <c r="J13" s="60"/>
      <c r="K13" s="60"/>
      <c r="L13" s="183">
        <f t="shared" ref="L13:L25" si="1">((K13-J13+(K13&lt;J13)))*24</f>
        <v>0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X13" s="185">
        <f t="shared" ref="X13:X25" si="2">L13-M13-N13-O13-P13-Q13-R13-S13-T13-U13-V13</f>
        <v>0</v>
      </c>
      <c r="AC13" s="3"/>
    </row>
    <row r="14" spans="1:36" ht="18" customHeight="1" x14ac:dyDescent="0.3">
      <c r="A14" s="106"/>
      <c r="B14" s="104"/>
      <c r="C14" s="60"/>
      <c r="D14" s="60"/>
      <c r="E14" s="60"/>
      <c r="F14" s="183">
        <f t="shared" si="0"/>
        <v>0</v>
      </c>
      <c r="G14" s="184"/>
      <c r="H14" s="106"/>
      <c r="I14" s="104"/>
      <c r="J14" s="60"/>
      <c r="K14" s="60"/>
      <c r="L14" s="183">
        <f t="shared" si="1"/>
        <v>0</v>
      </c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X14" s="185">
        <f t="shared" si="2"/>
        <v>0</v>
      </c>
      <c r="AC14" s="3"/>
    </row>
    <row r="15" spans="1:36" ht="18" customHeight="1" x14ac:dyDescent="0.3">
      <c r="A15" s="106"/>
      <c r="B15" s="104"/>
      <c r="C15" s="60"/>
      <c r="D15" s="60"/>
      <c r="E15" s="60"/>
      <c r="F15" s="183">
        <f t="shared" si="0"/>
        <v>0</v>
      </c>
      <c r="G15" s="184"/>
      <c r="H15" s="106"/>
      <c r="I15" s="104"/>
      <c r="J15" s="60"/>
      <c r="K15" s="60"/>
      <c r="L15" s="183">
        <f t="shared" si="1"/>
        <v>0</v>
      </c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X15" s="185">
        <f t="shared" si="2"/>
        <v>0</v>
      </c>
      <c r="AC15" s="3"/>
    </row>
    <row r="16" spans="1:36" ht="18" customHeight="1" x14ac:dyDescent="0.3">
      <c r="A16" s="106"/>
      <c r="B16" s="104"/>
      <c r="C16" s="60"/>
      <c r="D16" s="60"/>
      <c r="E16" s="60"/>
      <c r="F16" s="183">
        <f t="shared" si="0"/>
        <v>0</v>
      </c>
      <c r="G16" s="184"/>
      <c r="H16" s="106"/>
      <c r="I16" s="104"/>
      <c r="J16" s="60"/>
      <c r="K16" s="60"/>
      <c r="L16" s="183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X16" s="185">
        <f t="shared" si="2"/>
        <v>0</v>
      </c>
      <c r="AC16" s="3"/>
    </row>
    <row r="17" spans="1:33" ht="18" customHeight="1" x14ac:dyDescent="0.3">
      <c r="A17" s="106"/>
      <c r="B17" s="104"/>
      <c r="C17" s="60"/>
      <c r="D17" s="60"/>
      <c r="E17" s="60"/>
      <c r="F17" s="183">
        <f t="shared" si="0"/>
        <v>0</v>
      </c>
      <c r="G17" s="184"/>
      <c r="H17" s="106"/>
      <c r="I17" s="104"/>
      <c r="J17" s="60"/>
      <c r="K17" s="60"/>
      <c r="L17" s="183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X17" s="185">
        <f>L17-M17-N17-O17-P17-Q17-R17-S17-T17-U17-V17</f>
        <v>0</v>
      </c>
      <c r="AC17" s="3"/>
    </row>
    <row r="18" spans="1:33" ht="18" customHeight="1" x14ac:dyDescent="0.3">
      <c r="A18" s="106"/>
      <c r="B18" s="104"/>
      <c r="C18" s="60"/>
      <c r="D18" s="60"/>
      <c r="E18" s="60"/>
      <c r="F18" s="183">
        <f t="shared" si="0"/>
        <v>0</v>
      </c>
      <c r="G18" s="184"/>
      <c r="H18" s="106"/>
      <c r="I18" s="104"/>
      <c r="J18" s="60"/>
      <c r="K18" s="60"/>
      <c r="L18" s="183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X18" s="185">
        <f>L18-M18-N18-O18-P18-Q18-R18-S18-T18-U18-V18</f>
        <v>0</v>
      </c>
      <c r="AC18" s="3"/>
      <c r="AE18" s="152"/>
    </row>
    <row r="19" spans="1:33" ht="18" customHeight="1" x14ac:dyDescent="0.3">
      <c r="A19" s="106"/>
      <c r="B19" s="104"/>
      <c r="C19" s="60"/>
      <c r="D19" s="60"/>
      <c r="E19" s="60"/>
      <c r="F19" s="183">
        <f t="shared" si="0"/>
        <v>0</v>
      </c>
      <c r="G19" s="184"/>
      <c r="H19" s="106"/>
      <c r="I19" s="104"/>
      <c r="J19" s="60"/>
      <c r="K19" s="60"/>
      <c r="L19" s="183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X19" s="185">
        <f t="shared" si="2"/>
        <v>0</v>
      </c>
      <c r="AC19" s="3"/>
    </row>
    <row r="20" spans="1:33" ht="18" customHeight="1" x14ac:dyDescent="0.3">
      <c r="A20" s="106"/>
      <c r="B20" s="104"/>
      <c r="C20" s="60"/>
      <c r="D20" s="60"/>
      <c r="E20" s="60"/>
      <c r="F20" s="183">
        <f t="shared" si="0"/>
        <v>0</v>
      </c>
      <c r="G20" s="184"/>
      <c r="H20" s="106"/>
      <c r="I20" s="104"/>
      <c r="J20" s="60"/>
      <c r="K20" s="60"/>
      <c r="L20" s="183">
        <f t="shared" si="1"/>
        <v>0</v>
      </c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X20" s="185">
        <f t="shared" si="2"/>
        <v>0</v>
      </c>
      <c r="AC20" s="3"/>
    </row>
    <row r="21" spans="1:33" ht="18" customHeight="1" x14ac:dyDescent="0.3">
      <c r="A21" s="106"/>
      <c r="B21" s="104"/>
      <c r="C21" s="60"/>
      <c r="D21" s="60"/>
      <c r="E21" s="60"/>
      <c r="F21" s="183">
        <f t="shared" si="0"/>
        <v>0</v>
      </c>
      <c r="G21" s="184"/>
      <c r="H21" s="106"/>
      <c r="I21" s="104"/>
      <c r="J21" s="60"/>
      <c r="K21" s="60"/>
      <c r="L21" s="183">
        <f t="shared" si="1"/>
        <v>0</v>
      </c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X21" s="185">
        <f t="shared" si="2"/>
        <v>0</v>
      </c>
      <c r="AC21" s="3"/>
    </row>
    <row r="22" spans="1:33" ht="18" customHeight="1" x14ac:dyDescent="0.3">
      <c r="A22" s="106"/>
      <c r="B22" s="104"/>
      <c r="C22" s="60"/>
      <c r="D22" s="60"/>
      <c r="E22" s="60"/>
      <c r="F22" s="183">
        <f t="shared" si="0"/>
        <v>0</v>
      </c>
      <c r="G22" s="184"/>
      <c r="H22" s="106"/>
      <c r="I22" s="104"/>
      <c r="J22" s="60"/>
      <c r="K22" s="60"/>
      <c r="L22" s="183">
        <f t="shared" si="1"/>
        <v>0</v>
      </c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X22" s="185">
        <f t="shared" si="2"/>
        <v>0</v>
      </c>
      <c r="AC22" s="3"/>
    </row>
    <row r="23" spans="1:33" ht="18" customHeight="1" x14ac:dyDescent="0.3">
      <c r="A23" s="106"/>
      <c r="B23" s="104"/>
      <c r="C23" s="60"/>
      <c r="D23" s="60"/>
      <c r="E23" s="60"/>
      <c r="F23" s="183">
        <f t="shared" si="0"/>
        <v>0</v>
      </c>
      <c r="G23" s="184"/>
      <c r="H23" s="106"/>
      <c r="I23" s="104"/>
      <c r="J23" s="60"/>
      <c r="K23" s="60"/>
      <c r="L23" s="183">
        <f t="shared" si="1"/>
        <v>0</v>
      </c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X23" s="185">
        <f t="shared" si="2"/>
        <v>0</v>
      </c>
      <c r="AC23" s="3"/>
    </row>
    <row r="24" spans="1:33" ht="18" customHeight="1" x14ac:dyDescent="0.3">
      <c r="A24" s="106"/>
      <c r="B24" s="104"/>
      <c r="C24" s="60"/>
      <c r="D24" s="60"/>
      <c r="E24" s="60"/>
      <c r="F24" s="183">
        <f t="shared" si="0"/>
        <v>0</v>
      </c>
      <c r="G24" s="184"/>
      <c r="H24" s="106"/>
      <c r="I24" s="104"/>
      <c r="J24" s="60"/>
      <c r="K24" s="60"/>
      <c r="L24" s="183">
        <f t="shared" si="1"/>
        <v>0</v>
      </c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X24" s="185">
        <f t="shared" si="2"/>
        <v>0</v>
      </c>
      <c r="AC24" s="3"/>
    </row>
    <row r="25" spans="1:33" ht="18" customHeight="1" x14ac:dyDescent="0.3">
      <c r="A25" s="106"/>
      <c r="B25" s="104"/>
      <c r="C25" s="60"/>
      <c r="D25" s="60"/>
      <c r="E25" s="60"/>
      <c r="F25" s="183">
        <f t="shared" si="0"/>
        <v>0</v>
      </c>
      <c r="G25" s="184"/>
      <c r="H25" s="106"/>
      <c r="I25" s="104"/>
      <c r="J25" s="60"/>
      <c r="K25" s="60"/>
      <c r="L25" s="183">
        <f t="shared" si="1"/>
        <v>0</v>
      </c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X25" s="185">
        <f t="shared" si="2"/>
        <v>0</v>
      </c>
      <c r="AC25" s="3"/>
    </row>
    <row r="26" spans="1:33" s="150" customFormat="1" ht="39.75" customHeight="1" x14ac:dyDescent="0.35">
      <c r="A26" s="244" t="s">
        <v>83</v>
      </c>
      <c r="B26" s="245"/>
      <c r="C26" s="245"/>
      <c r="D26" s="245"/>
      <c r="E26" s="246"/>
      <c r="F26" s="186">
        <f>SUM(F12:F25)</f>
        <v>0</v>
      </c>
      <c r="G26" s="187"/>
      <c r="H26" s="244" t="s">
        <v>83</v>
      </c>
      <c r="I26" s="245"/>
      <c r="J26" s="245"/>
      <c r="K26" s="246"/>
      <c r="L26" s="188">
        <f>SUM(L12:L25)</f>
        <v>0</v>
      </c>
      <c r="M26" s="189" t="str">
        <f t="shared" ref="M26:T26" si="3">IF(SUM(M12:M25)=0,"0",SUM(M12:M25))</f>
        <v>0</v>
      </c>
      <c r="N26" s="189" t="str">
        <f t="shared" si="3"/>
        <v>0</v>
      </c>
      <c r="O26" s="189" t="str">
        <f t="shared" si="3"/>
        <v>0</v>
      </c>
      <c r="P26" s="189" t="str">
        <f t="shared" si="3"/>
        <v>0</v>
      </c>
      <c r="Q26" s="189" t="str">
        <f t="shared" si="3"/>
        <v>0</v>
      </c>
      <c r="R26" s="189" t="str">
        <f t="shared" si="3"/>
        <v>0</v>
      </c>
      <c r="S26" s="189" t="str">
        <f t="shared" si="3"/>
        <v>0</v>
      </c>
      <c r="T26" s="189" t="str">
        <f t="shared" si="3"/>
        <v>0</v>
      </c>
      <c r="U26" s="189" t="str">
        <f t="shared" ref="U26:V26" si="4">IF(SUM(U12:U25)=0,"0",SUM(U12:U25))</f>
        <v>0</v>
      </c>
      <c r="V26" s="189" t="str">
        <f t="shared" si="4"/>
        <v>0</v>
      </c>
      <c r="W26" s="190"/>
      <c r="X26" s="191"/>
      <c r="AF26" s="3"/>
    </row>
    <row r="27" spans="1:33" s="153" customFormat="1" ht="39.75" customHeight="1" x14ac:dyDescent="0.35">
      <c r="A27" s="235" t="s">
        <v>84</v>
      </c>
      <c r="B27" s="235"/>
      <c r="C27" s="235"/>
      <c r="D27" s="235"/>
      <c r="E27" s="235"/>
      <c r="F27" s="192">
        <f>F26*F10*F3</f>
        <v>0</v>
      </c>
      <c r="G27" s="193"/>
      <c r="H27" s="235" t="s">
        <v>84</v>
      </c>
      <c r="I27" s="235"/>
      <c r="J27" s="235"/>
      <c r="K27" s="235"/>
      <c r="L27" s="194">
        <f>SUM(M27:V27)</f>
        <v>0</v>
      </c>
      <c r="M27" s="194">
        <f>M26*M10*$F$3</f>
        <v>0</v>
      </c>
      <c r="N27" s="194">
        <f t="shared" ref="N27:V27" si="5">N26*N10*$F$3</f>
        <v>0</v>
      </c>
      <c r="O27" s="194">
        <f t="shared" si="5"/>
        <v>0</v>
      </c>
      <c r="P27" s="194">
        <f t="shared" si="5"/>
        <v>0</v>
      </c>
      <c r="Q27" s="194">
        <f t="shared" si="5"/>
        <v>0</v>
      </c>
      <c r="R27" s="194">
        <f t="shared" si="5"/>
        <v>0</v>
      </c>
      <c r="S27" s="194">
        <f t="shared" si="5"/>
        <v>0</v>
      </c>
      <c r="T27" s="194">
        <f t="shared" si="5"/>
        <v>0</v>
      </c>
      <c r="U27" s="194">
        <f t="shared" si="5"/>
        <v>0</v>
      </c>
      <c r="V27" s="194">
        <f t="shared" si="5"/>
        <v>0</v>
      </c>
      <c r="W27" s="195"/>
      <c r="X27" s="196"/>
      <c r="AF27" s="154"/>
    </row>
    <row r="28" spans="1:33" s="153" customFormat="1" ht="39.75" customHeight="1" x14ac:dyDescent="0.35">
      <c r="A28" s="260" t="s">
        <v>85</v>
      </c>
      <c r="B28" s="260"/>
      <c r="C28" s="260"/>
      <c r="D28" s="260"/>
      <c r="E28" s="260"/>
      <c r="F28" s="197">
        <f>M26+N26+O26+P26+Q26+R26</f>
        <v>0</v>
      </c>
      <c r="G28" s="193"/>
      <c r="H28" s="198"/>
      <c r="I28" s="198"/>
      <c r="J28" s="198"/>
      <c r="K28" s="198"/>
      <c r="L28" s="194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5"/>
      <c r="X28" s="196"/>
      <c r="AF28" s="154"/>
    </row>
    <row r="29" spans="1:33" s="153" customFormat="1" ht="39.75" customHeight="1" x14ac:dyDescent="0.35">
      <c r="A29" s="260" t="s">
        <v>86</v>
      </c>
      <c r="B29" s="260"/>
      <c r="C29" s="260"/>
      <c r="D29" s="260"/>
      <c r="E29" s="260"/>
      <c r="F29" s="197" t="str">
        <f>IFERROR(L27/F28,"")</f>
        <v/>
      </c>
      <c r="G29" s="193"/>
      <c r="H29" s="198"/>
      <c r="I29" s="198"/>
      <c r="J29" s="198"/>
      <c r="K29" s="198"/>
      <c r="L29" s="194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5"/>
      <c r="X29" s="196"/>
      <c r="AF29" s="154"/>
    </row>
    <row r="30" spans="1:33" ht="25.5" customHeight="1" x14ac:dyDescent="0.35">
      <c r="H30" s="213"/>
      <c r="I30" s="213"/>
      <c r="J30" s="213"/>
      <c r="K30" s="213"/>
      <c r="L30" s="200"/>
      <c r="M30" s="212"/>
      <c r="N30" s="213"/>
      <c r="O30" s="213"/>
      <c r="P30" s="214"/>
      <c r="Q30" s="214"/>
      <c r="R30" s="214"/>
      <c r="W30" s="239"/>
      <c r="Y30" s="155"/>
      <c r="Z30" s="155"/>
      <c r="AA30" s="155"/>
      <c r="AB30" s="155"/>
      <c r="AC30" s="155"/>
      <c r="AF30" s="156"/>
      <c r="AG30" s="157"/>
    </row>
    <row r="31" spans="1:33" ht="26.1" customHeight="1" x14ac:dyDescent="0.35">
      <c r="G31" s="201"/>
      <c r="H31" s="216" t="s">
        <v>87</v>
      </c>
      <c r="I31" s="217"/>
      <c r="J31" s="217"/>
      <c r="K31" s="218"/>
      <c r="L31" s="221">
        <f>SUM(L32:T35)</f>
        <v>0</v>
      </c>
      <c r="M31" s="221"/>
      <c r="N31" s="221"/>
      <c r="O31" s="221"/>
      <c r="P31" s="202"/>
      <c r="Q31" s="202"/>
      <c r="R31" s="202"/>
      <c r="S31" s="202"/>
      <c r="T31" s="202"/>
      <c r="W31" s="239"/>
      <c r="X31" s="237"/>
      <c r="Y31" s="238"/>
      <c r="Z31" s="238"/>
      <c r="AA31" s="238"/>
      <c r="AB31" s="238"/>
      <c r="AC31" s="3"/>
    </row>
    <row r="32" spans="1:33" ht="27" customHeight="1" x14ac:dyDescent="0.3">
      <c r="A32" s="250" t="s">
        <v>88</v>
      </c>
      <c r="B32" s="251"/>
      <c r="C32" s="251"/>
      <c r="D32" s="251"/>
      <c r="E32" s="252"/>
      <c r="F32" s="258"/>
      <c r="G32" s="201"/>
      <c r="H32" s="215" t="s">
        <v>89</v>
      </c>
      <c r="I32" s="215"/>
      <c r="J32" s="215"/>
      <c r="K32" s="215"/>
      <c r="L32" s="219">
        <f>F27</f>
        <v>0</v>
      </c>
      <c r="M32" s="219"/>
      <c r="N32" s="219"/>
      <c r="O32" s="219"/>
      <c r="P32" s="203"/>
      <c r="Q32" s="203"/>
      <c r="R32" s="203"/>
      <c r="S32" s="203"/>
      <c r="T32" s="203"/>
      <c r="U32" s="150"/>
      <c r="V32" s="150"/>
      <c r="AB32" s="3"/>
      <c r="AC32" s="3"/>
    </row>
    <row r="33" spans="1:33" ht="27" customHeight="1" x14ac:dyDescent="0.3">
      <c r="A33" s="253"/>
      <c r="B33" s="254"/>
      <c r="C33" s="254"/>
      <c r="D33" s="254"/>
      <c r="E33" s="255"/>
      <c r="F33" s="259"/>
      <c r="G33" s="204"/>
      <c r="H33" s="215" t="s">
        <v>54</v>
      </c>
      <c r="I33" s="215"/>
      <c r="J33" s="215"/>
      <c r="K33" s="215"/>
      <c r="L33" s="219">
        <f>L27</f>
        <v>0</v>
      </c>
      <c r="M33" s="219"/>
      <c r="N33" s="219"/>
      <c r="O33" s="219"/>
      <c r="P33" s="203"/>
      <c r="Q33" s="203"/>
      <c r="R33" s="203"/>
      <c r="S33" s="203"/>
      <c r="T33" s="203"/>
      <c r="U33" s="3"/>
      <c r="V33" s="3"/>
      <c r="W33" s="204"/>
      <c r="X33" s="211"/>
      <c r="Y33" s="236"/>
      <c r="Z33" s="236"/>
      <c r="AA33" s="236"/>
      <c r="AB33" s="236"/>
      <c r="AC33" s="3"/>
    </row>
    <row r="34" spans="1:33" ht="27" customHeight="1" x14ac:dyDescent="0.35">
      <c r="A34" s="250" t="s">
        <v>90</v>
      </c>
      <c r="B34" s="251"/>
      <c r="C34" s="251"/>
      <c r="D34" s="251"/>
      <c r="E34" s="252"/>
      <c r="F34" s="258"/>
      <c r="H34" s="215" t="s">
        <v>91</v>
      </c>
      <c r="I34" s="215"/>
      <c r="J34" s="215"/>
      <c r="K34" s="215"/>
      <c r="L34" s="219">
        <f>-F32*F3</f>
        <v>0</v>
      </c>
      <c r="M34" s="219"/>
      <c r="N34" s="219"/>
      <c r="O34" s="219"/>
      <c r="P34" s="203"/>
      <c r="Q34" s="203"/>
      <c r="R34" s="203"/>
      <c r="S34" s="203"/>
      <c r="T34" s="203"/>
      <c r="V34"/>
      <c r="X34" s="211"/>
      <c r="Y34" s="236"/>
      <c r="Z34" s="236"/>
      <c r="AA34" s="236"/>
      <c r="AB34" s="236"/>
      <c r="AF34" s="156"/>
      <c r="AG34" s="157"/>
    </row>
    <row r="35" spans="1:33" ht="27" customHeight="1" x14ac:dyDescent="0.3">
      <c r="A35" s="253"/>
      <c r="B35" s="254"/>
      <c r="C35" s="254"/>
      <c r="D35" s="254"/>
      <c r="E35" s="255"/>
      <c r="F35" s="259"/>
      <c r="H35" s="215" t="s">
        <v>92</v>
      </c>
      <c r="I35" s="215"/>
      <c r="J35" s="215"/>
      <c r="K35" s="215"/>
      <c r="L35" s="219">
        <f>-F34*F3</f>
        <v>0</v>
      </c>
      <c r="M35" s="219"/>
      <c r="N35" s="219"/>
      <c r="O35" s="219"/>
      <c r="P35" s="203"/>
      <c r="Q35" s="203"/>
      <c r="R35" s="203"/>
      <c r="S35" s="203"/>
      <c r="T35" s="203"/>
      <c r="U35" s="164"/>
    </row>
    <row r="36" spans="1:33" ht="26.1" customHeight="1" x14ac:dyDescent="0.3">
      <c r="N36" s="17"/>
      <c r="R36" s="17"/>
      <c r="S36" s="17"/>
      <c r="T36" s="28"/>
      <c r="U36" s="28"/>
    </row>
    <row r="37" spans="1:33" ht="35.1" customHeight="1" x14ac:dyDescent="0.35">
      <c r="A37" s="257" t="s">
        <v>93</v>
      </c>
      <c r="B37" s="257"/>
      <c r="C37" s="257"/>
      <c r="D37" s="240"/>
      <c r="E37" s="240"/>
      <c r="F37" s="240"/>
      <c r="G37" s="240"/>
      <c r="H37" s="240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33" ht="35.1" customHeight="1" x14ac:dyDescent="0.35">
      <c r="A38" s="257" t="s">
        <v>94</v>
      </c>
      <c r="B38" s="257"/>
      <c r="C38" s="257"/>
      <c r="D38" s="243"/>
      <c r="E38" s="243"/>
      <c r="F38" s="243"/>
      <c r="G38" s="243"/>
      <c r="H38" s="24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33" ht="35.1" customHeight="1" x14ac:dyDescent="0.35">
      <c r="A39" s="257" t="s">
        <v>95</v>
      </c>
      <c r="B39" s="257"/>
      <c r="C39" s="257"/>
      <c r="D39" s="243"/>
      <c r="E39" s="243"/>
      <c r="F39" s="243"/>
      <c r="G39" s="243"/>
      <c r="H39" s="24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33" ht="35.1" customHeight="1" x14ac:dyDescent="0.35">
      <c r="A40" s="206" t="s">
        <v>96</v>
      </c>
      <c r="B40" s="205"/>
      <c r="C40" s="205"/>
      <c r="D40" s="243"/>
      <c r="E40" s="243"/>
      <c r="F40" s="243"/>
      <c r="G40" s="243"/>
      <c r="H40" s="24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33" ht="24.95" customHeight="1" x14ac:dyDescent="0.25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7" spans="1:33" ht="15.75" customHeight="1" x14ac:dyDescent="0.25"/>
  </sheetData>
  <sheetProtection algorithmName="SHA-512" hashValue="nIj8CE94Q4t/LIExntZYFA5IS3jJFop+ojsiuwTIyo1jE9Q06jfGnPeKZXQf/yv0e+PAAcEtW9rxyk/HLb/0YA==" saltValue="8Dmn2xocdus8hd16fMmIcg==" spinCount="100000" sheet="1" selectLockedCells="1"/>
  <mergeCells count="52">
    <mergeCell ref="D40:H40"/>
    <mergeCell ref="B2:F2"/>
    <mergeCell ref="A39:C39"/>
    <mergeCell ref="A38:C38"/>
    <mergeCell ref="A37:C37"/>
    <mergeCell ref="H26:K26"/>
    <mergeCell ref="D38:H38"/>
    <mergeCell ref="D39:H39"/>
    <mergeCell ref="A34:E35"/>
    <mergeCell ref="F32:F33"/>
    <mergeCell ref="F34:F35"/>
    <mergeCell ref="H30:K30"/>
    <mergeCell ref="A28:E28"/>
    <mergeCell ref="A29:E29"/>
    <mergeCell ref="B1:F1"/>
    <mergeCell ref="I1:N1"/>
    <mergeCell ref="I2:N2"/>
    <mergeCell ref="I3:N3"/>
    <mergeCell ref="D37:H37"/>
    <mergeCell ref="B3:D3"/>
    <mergeCell ref="A27:E27"/>
    <mergeCell ref="A26:E26"/>
    <mergeCell ref="H5:V5"/>
    <mergeCell ref="P1:S1"/>
    <mergeCell ref="P3:S3"/>
    <mergeCell ref="A32:E33"/>
    <mergeCell ref="A5:F5"/>
    <mergeCell ref="A6:E10"/>
    <mergeCell ref="S6:T6"/>
    <mergeCell ref="U6:V6"/>
    <mergeCell ref="AF9:AJ9"/>
    <mergeCell ref="L31:O31"/>
    <mergeCell ref="L32:O32"/>
    <mergeCell ref="L33:O33"/>
    <mergeCell ref="L34:O34"/>
    <mergeCell ref="H6:L10"/>
    <mergeCell ref="M6:R6"/>
    <mergeCell ref="M7:R7"/>
    <mergeCell ref="S7:T7"/>
    <mergeCell ref="U7:V7"/>
    <mergeCell ref="H27:K27"/>
    <mergeCell ref="H32:K32"/>
    <mergeCell ref="X34:AB34"/>
    <mergeCell ref="X31:AB31"/>
    <mergeCell ref="X33:AB33"/>
    <mergeCell ref="W30:W31"/>
    <mergeCell ref="M30:R30"/>
    <mergeCell ref="H33:K33"/>
    <mergeCell ref="H34:K34"/>
    <mergeCell ref="H35:K35"/>
    <mergeCell ref="H31:K31"/>
    <mergeCell ref="L35:O35"/>
  </mergeCells>
  <phoneticPr fontId="26" type="noConversion"/>
  <conditionalFormatting sqref="F3">
    <cfRule type="cellIs" dxfId="9" priority="4" operator="equal">
      <formula>0</formula>
    </cfRule>
  </conditionalFormatting>
  <conditionalFormatting sqref="F12:F25">
    <cfRule type="cellIs" dxfId="8" priority="6" operator="equal">
      <formula>0</formula>
    </cfRule>
  </conditionalFormatting>
  <conditionalFormatting sqref="L12:L25">
    <cfRule type="cellIs" dxfId="7" priority="5" operator="equal">
      <formula>0</formula>
    </cfRule>
  </conditionalFormatting>
  <conditionalFormatting sqref="X12:X25">
    <cfRule type="cellIs" dxfId="6" priority="1" operator="notEqual">
      <formula>0</formula>
    </cfRule>
  </conditionalFormatting>
  <dataValidations xWindow="197" yWindow="522" count="6">
    <dataValidation allowBlank="1" showInputMessage="1" showErrorMessage="1" promptTitle="Inmatning" prompt="Fyll i datum då arbetspasset började. _x000a_Använd formatet ÅÅÅÅ-MM-DD" sqref="B11 I11" xr:uid="{35687318-E38E-4B5C-B9FF-00BB26FB6F08}"/>
    <dataValidation allowBlank="1" showInputMessage="1" showErrorMessage="1" errorTitle="Inmatning" error="Fyll i datumet då arbetspasset börjar i formataet ÅÅÅ-MM-DD" sqref="A12 H12" xr:uid="{1E97C6DA-53F0-4F8B-9B36-DD97FA28E7B9}"/>
    <dataValidation type="decimal" allowBlank="1" showInputMessage="1" showErrorMessage="1" sqref="AE18" xr:uid="{7E94BA6B-28AB-47E5-A5CE-143294C97A6B}">
      <formula1>0</formula1>
      <formula2>24</formula2>
    </dataValidation>
    <dataValidation type="time" allowBlank="1" showInputMessage="1" showErrorMessage="1" errorTitle="Fel format!" error="Ange tid i format HH:MM" promptTitle="Inmatning" prompt="Ange tid i format HH:MM" sqref="J12:K25 C12:E25" xr:uid="{10680315-B9B7-47D5-8DF7-A7ADE187FA12}">
      <formula1>0</formula1>
      <formula2>0.999305555555556</formula2>
    </dataValidation>
    <dataValidation type="decimal" allowBlank="1" showInputMessage="1" showErrorMessage="1" errorTitle="Fel format" error="Skriv in antal timmar i decimalformat. _x000a_Exempel: 1 timme och 30 minuter blir 1,5." promptTitle="Inmatning" prompt="Skriv in antal timmar i decimalformat. _x000a_Exempel: 1 timme och 30 minuter blir 1,5." sqref="M12:V25" xr:uid="{99DBA690-464F-4604-9A42-BF9B462A40B1}">
      <formula1>0</formula1>
      <formula2>24</formula2>
    </dataValidation>
    <dataValidation type="decimal" allowBlank="1" showInputMessage="1" showErrorMessage="1" errorTitle="Fel format" error="Skriv antal timmar i decimalformat mellan 0,00-24,00_x000a_1 timma och 30 min blir 1,5_x000a_OBS! Här får ej formatet HH:MM användas_x000a_" promptTitle="Inmatning" prompt="Skriv antal timmar i decimalformat mellan 0,00-24,00_x000a_1 timma och 30 min blir 1,5_x000a_OBS! Här får ej formatet HH:MM användas_x000a_" sqref="F32 F34" xr:uid="{86462FF7-9803-4C49-9452-A64F22F18E69}">
      <formula1>0</formula1>
      <formula2>24</formula2>
    </dataValidation>
  </dataValidations>
  <pageMargins left="0.19685039370078741" right="0.19685039370078741" top="0.55118110236220474" bottom="0.15748031496062992" header="0.31496062992125984" footer="0.31496062992125984"/>
  <pageSetup paperSize="9" scale="46" orientation="landscape" r:id="rId1"/>
  <headerFooter>
    <oddHeader>&amp;L&amp;12Tjänstgöringsrapport läkare&amp;RVersion: 2.0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97" yWindow="522" count="1">
        <x14:dataValidation type="list" operator="greaterThanOrEqual" showInputMessage="1" showErrorMessage="1" errorTitle="Fel värde" promptTitle="Inmatning" xr:uid="{39D86148-E8FA-4955-98F6-B54649CEC745}">
          <x14:formula1>
            <xm:f>Lista!$A$3:$A$13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7521-0037-46D1-97BD-7A3395BEBDA3}">
  <dimension ref="A2:A13"/>
  <sheetViews>
    <sheetView workbookViewId="0">
      <selection activeCell="B5" sqref="B5"/>
    </sheetView>
  </sheetViews>
  <sheetFormatPr defaultRowHeight="15" x14ac:dyDescent="0.25"/>
  <cols>
    <col min="1" max="1" width="33.42578125" bestFit="1" customWidth="1"/>
  </cols>
  <sheetData>
    <row r="2" spans="1:1" x14ac:dyDescent="0.25">
      <c r="A2" s="107" t="s">
        <v>97</v>
      </c>
    </row>
    <row r="3" spans="1:1" x14ac:dyDescent="0.25">
      <c r="A3">
        <v>788</v>
      </c>
    </row>
    <row r="4" spans="1:1" x14ac:dyDescent="0.25">
      <c r="A4">
        <v>967</v>
      </c>
    </row>
    <row r="5" spans="1:1" x14ac:dyDescent="0.25">
      <c r="A5">
        <v>1146</v>
      </c>
    </row>
    <row r="6" spans="1:1" x14ac:dyDescent="0.25">
      <c r="A6">
        <v>1151</v>
      </c>
    </row>
    <row r="7" spans="1:1" x14ac:dyDescent="0.25">
      <c r="A7">
        <v>1355</v>
      </c>
    </row>
    <row r="8" spans="1:1" x14ac:dyDescent="0.25">
      <c r="A8">
        <v>1407</v>
      </c>
    </row>
    <row r="9" spans="1:1" x14ac:dyDescent="0.25">
      <c r="A9">
        <v>1458</v>
      </c>
    </row>
    <row r="10" spans="1:1" x14ac:dyDescent="0.25">
      <c r="A10">
        <v>1560</v>
      </c>
    </row>
    <row r="11" spans="1:1" x14ac:dyDescent="0.25">
      <c r="A11">
        <v>1662</v>
      </c>
    </row>
    <row r="12" spans="1:1" x14ac:dyDescent="0.25">
      <c r="A12">
        <v>1816</v>
      </c>
    </row>
    <row r="13" spans="1:1" x14ac:dyDescent="0.25">
      <c r="A13">
        <v>1918</v>
      </c>
    </row>
  </sheetData>
  <sortState xmlns:xlrd2="http://schemas.microsoft.com/office/spreadsheetml/2017/richdata2" ref="A3:A14">
    <sortCondition ref="A3:A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8"/>
  <sheetViews>
    <sheetView showGridLines="0" zoomScale="68" zoomScaleNormal="68" workbookViewId="0">
      <selection activeCell="H30" sqref="H30"/>
    </sheetView>
  </sheetViews>
  <sheetFormatPr defaultRowHeight="15" x14ac:dyDescent="0.25"/>
  <cols>
    <col min="1" max="1" width="19.7109375" customWidth="1"/>
    <col min="2" max="2" width="2.5703125" customWidth="1"/>
    <col min="3" max="5" width="12.7109375" customWidth="1"/>
    <col min="6" max="6" width="16.7109375" bestFit="1" customWidth="1"/>
    <col min="7" max="7" width="25.42578125" customWidth="1"/>
    <col min="8" max="11" width="15.7109375" customWidth="1"/>
    <col min="12" max="12" width="3.7109375" customWidth="1"/>
    <col min="13" max="13" width="9.7109375" customWidth="1"/>
    <col min="14" max="14" width="11" customWidth="1"/>
    <col min="15" max="15" width="18.140625" customWidth="1"/>
    <col min="16" max="16" width="19.42578125" customWidth="1"/>
    <col min="17" max="17" width="20.5703125" customWidth="1"/>
    <col min="18" max="18" width="19.28515625" customWidth="1"/>
    <col min="19" max="19" width="7.7109375" bestFit="1" customWidth="1"/>
    <col min="20" max="21" width="12.85546875" customWidth="1"/>
    <col min="22" max="23" width="7.140625" customWidth="1"/>
    <col min="24" max="24" width="9.7109375" customWidth="1"/>
  </cols>
  <sheetData>
    <row r="1" spans="1:28" ht="31.5" x14ac:dyDescent="0.5">
      <c r="A1" s="38" t="s">
        <v>98</v>
      </c>
      <c r="B1" s="2"/>
    </row>
    <row r="4" spans="1:28" s="28" customFormat="1" ht="20.100000000000001" customHeight="1" x14ac:dyDescent="0.3">
      <c r="A4" s="28" t="s">
        <v>48</v>
      </c>
      <c r="C4" s="284"/>
      <c r="D4" s="284"/>
      <c r="E4" s="284"/>
      <c r="F4" s="284"/>
      <c r="G4" s="284"/>
      <c r="H4" s="30"/>
      <c r="I4" s="30"/>
      <c r="J4" s="30"/>
      <c r="K4" s="30"/>
      <c r="L4" s="30"/>
      <c r="S4" s="17"/>
      <c r="T4" s="17"/>
      <c r="U4" s="17"/>
    </row>
    <row r="5" spans="1:28" s="28" customFormat="1" ht="20.100000000000001" customHeight="1" x14ac:dyDescent="0.3">
      <c r="C5" s="30"/>
      <c r="D5" s="30"/>
      <c r="E5" s="30"/>
      <c r="F5" s="30"/>
      <c r="G5" s="30"/>
      <c r="H5" s="30"/>
      <c r="I5" s="30"/>
      <c r="J5" s="30"/>
      <c r="K5" s="30"/>
      <c r="L5" s="30"/>
      <c r="Q5" s="35"/>
    </row>
    <row r="6" spans="1:28" s="28" customFormat="1" ht="20.100000000000001" customHeight="1" x14ac:dyDescent="0.3">
      <c r="A6" s="28" t="s">
        <v>49</v>
      </c>
      <c r="D6" s="285"/>
      <c r="E6" s="285"/>
      <c r="F6" s="285"/>
      <c r="G6" s="285"/>
      <c r="I6" s="28" t="s">
        <v>99</v>
      </c>
      <c r="J6" s="36">
        <v>700</v>
      </c>
      <c r="M6" s="28" t="s">
        <v>100</v>
      </c>
      <c r="P6" s="286"/>
      <c r="Q6" s="286"/>
      <c r="R6" s="286"/>
      <c r="S6" s="17"/>
      <c r="T6" s="17"/>
      <c r="U6" s="17"/>
    </row>
    <row r="7" spans="1:28" s="28" customFormat="1" ht="20.100000000000001" customHeight="1" x14ac:dyDescent="0.3">
      <c r="D7" s="31"/>
      <c r="E7" s="31"/>
      <c r="F7" s="31"/>
      <c r="G7" s="31"/>
      <c r="J7" s="33"/>
      <c r="R7" s="17"/>
      <c r="S7" s="17"/>
      <c r="T7" s="17"/>
      <c r="U7" s="17"/>
    </row>
    <row r="8" spans="1:28" s="28" customFormat="1" ht="20.100000000000001" customHeight="1" x14ac:dyDescent="0.3">
      <c r="A8" s="28" t="s">
        <v>101</v>
      </c>
      <c r="D8" s="39"/>
      <c r="E8" s="39"/>
      <c r="F8" s="39"/>
      <c r="G8" s="37"/>
      <c r="I8" s="28" t="s">
        <v>102</v>
      </c>
      <c r="J8" s="34">
        <v>-0.1</v>
      </c>
      <c r="M8" s="28" t="s">
        <v>7</v>
      </c>
      <c r="P8" s="286"/>
      <c r="Q8" s="286"/>
      <c r="R8" s="286"/>
      <c r="S8" s="17"/>
      <c r="T8" s="17"/>
      <c r="U8" s="17"/>
    </row>
    <row r="9" spans="1:28" ht="20.100000000000001" customHeight="1" x14ac:dyDescent="0.25">
      <c r="A9" s="3"/>
      <c r="B9" s="3"/>
      <c r="D9" s="5"/>
      <c r="E9" s="5"/>
      <c r="F9" s="5"/>
      <c r="G9" s="5"/>
      <c r="H9" s="3"/>
      <c r="I9" s="3"/>
      <c r="J9" s="3"/>
      <c r="K9" s="3"/>
      <c r="L9" s="3"/>
      <c r="N9" s="3"/>
      <c r="Q9" s="3"/>
      <c r="R9" s="4"/>
      <c r="S9" s="4"/>
      <c r="T9" s="4"/>
      <c r="U9" s="4"/>
    </row>
    <row r="10" spans="1:28" ht="20.100000000000001" customHeight="1" x14ac:dyDescent="0.25">
      <c r="A10" s="40" t="s">
        <v>99</v>
      </c>
      <c r="B10" s="7"/>
      <c r="C10" s="8"/>
      <c r="D10" s="7"/>
      <c r="E10" s="7"/>
      <c r="F10" s="7"/>
      <c r="G10" s="15"/>
      <c r="I10" s="9" t="s">
        <v>102</v>
      </c>
      <c r="J10" s="8"/>
      <c r="K10" s="10"/>
      <c r="L10" s="13"/>
      <c r="M10" s="8" t="s">
        <v>103</v>
      </c>
      <c r="N10" s="11"/>
      <c r="O10" s="11"/>
      <c r="P10" s="11"/>
      <c r="T10" s="4"/>
      <c r="U10" s="4"/>
    </row>
    <row r="11" spans="1:28" ht="20.100000000000001" customHeight="1" x14ac:dyDescent="0.25">
      <c r="A11" s="7" t="s">
        <v>104</v>
      </c>
      <c r="B11" s="7"/>
      <c r="C11" s="8"/>
      <c r="D11" s="41">
        <v>700</v>
      </c>
      <c r="E11" s="41"/>
      <c r="F11" s="41"/>
      <c r="G11" s="15"/>
      <c r="I11" s="8" t="s">
        <v>105</v>
      </c>
      <c r="J11" s="8"/>
      <c r="K11" s="11"/>
      <c r="L11" s="13"/>
      <c r="M11" s="8" t="s">
        <v>106</v>
      </c>
      <c r="N11" s="11"/>
      <c r="O11" s="11"/>
      <c r="P11" s="11"/>
      <c r="T11" s="4"/>
      <c r="U11" s="4"/>
    </row>
    <row r="12" spans="1:28" ht="20.100000000000001" customHeight="1" x14ac:dyDescent="0.25">
      <c r="A12" s="13"/>
      <c r="B12" s="13"/>
      <c r="C12" s="14"/>
      <c r="D12" s="15"/>
      <c r="E12" s="15"/>
      <c r="F12" s="15"/>
      <c r="G12" s="15"/>
      <c r="I12" s="8" t="s">
        <v>107</v>
      </c>
      <c r="J12" s="7"/>
      <c r="K12" s="12">
        <v>-0.1</v>
      </c>
      <c r="L12" s="13"/>
      <c r="M12" s="8" t="s">
        <v>108</v>
      </c>
      <c r="N12" s="11"/>
      <c r="O12" s="11"/>
      <c r="P12" s="11"/>
      <c r="T12" s="4"/>
      <c r="U12" s="4"/>
    </row>
    <row r="13" spans="1:28" ht="20.100000000000001" customHeight="1" x14ac:dyDescent="0.25">
      <c r="A13" s="13"/>
      <c r="B13" s="13"/>
      <c r="C13" s="14"/>
      <c r="D13" s="15"/>
      <c r="E13" s="15"/>
      <c r="F13" s="15"/>
      <c r="G13" s="15"/>
      <c r="H13" s="13"/>
      <c r="I13" s="13"/>
      <c r="J13" s="13"/>
      <c r="K13" s="13"/>
      <c r="L13" s="13"/>
      <c r="M13" s="16"/>
      <c r="P13" s="3"/>
      <c r="Q13" s="4"/>
      <c r="R13" s="4"/>
      <c r="S13" s="4"/>
      <c r="T13" s="4"/>
      <c r="U13" s="4"/>
    </row>
    <row r="14" spans="1:28" ht="20.100000000000001" customHeight="1" thickBot="1" x14ac:dyDescent="0.3">
      <c r="A14" s="3"/>
      <c r="B14" s="3"/>
      <c r="D14" s="5"/>
      <c r="E14" s="5"/>
      <c r="F14" s="5"/>
      <c r="G14" s="5"/>
      <c r="H14" s="3"/>
      <c r="I14" s="3"/>
      <c r="J14" s="3"/>
      <c r="K14" s="3"/>
      <c r="L14" s="3"/>
      <c r="M14" s="3"/>
      <c r="N14" s="42"/>
      <c r="P14" s="3"/>
      <c r="Q14" s="4"/>
      <c r="R14" s="4"/>
      <c r="S14" s="4"/>
      <c r="T14" s="4"/>
      <c r="U14" s="4"/>
    </row>
    <row r="15" spans="1:28" ht="38.25" thickBot="1" x14ac:dyDescent="0.35">
      <c r="D15" s="28"/>
      <c r="E15" s="28"/>
      <c r="F15" s="28"/>
      <c r="G15" s="43" t="s">
        <v>109</v>
      </c>
      <c r="H15" s="287" t="s">
        <v>110</v>
      </c>
      <c r="I15" s="288"/>
      <c r="J15" s="288"/>
      <c r="K15" s="289"/>
      <c r="L15" s="17"/>
      <c r="M15" s="290" t="s">
        <v>111</v>
      </c>
      <c r="N15" s="288"/>
      <c r="O15" s="288"/>
      <c r="P15" s="290" t="s">
        <v>112</v>
      </c>
      <c r="Q15" s="288"/>
      <c r="R15" s="289"/>
      <c r="S15" s="6"/>
      <c r="T15" s="6"/>
      <c r="U15" s="263" t="s">
        <v>113</v>
      </c>
      <c r="V15" s="262"/>
      <c r="W15" s="262"/>
      <c r="X15" s="263" t="s">
        <v>113</v>
      </c>
    </row>
    <row r="16" spans="1:28" ht="30" customHeight="1" thickBot="1" x14ac:dyDescent="0.3">
      <c r="A16" s="3"/>
      <c r="B16" s="3"/>
      <c r="D16" s="44"/>
      <c r="E16" s="44"/>
      <c r="F16" s="44"/>
      <c r="G16" s="265" t="s">
        <v>114</v>
      </c>
      <c r="H16" s="267" t="s">
        <v>115</v>
      </c>
      <c r="I16" s="269" t="s">
        <v>116</v>
      </c>
      <c r="J16" s="269" t="s">
        <v>117</v>
      </c>
      <c r="K16" s="271" t="s">
        <v>118</v>
      </c>
      <c r="L16" s="3"/>
      <c r="M16" s="273"/>
      <c r="N16" s="274"/>
      <c r="O16" s="275"/>
      <c r="P16" s="279" t="s">
        <v>56</v>
      </c>
      <c r="Q16" s="280" t="s">
        <v>119</v>
      </c>
      <c r="R16" s="281" t="s">
        <v>120</v>
      </c>
      <c r="S16" s="18"/>
      <c r="T16" s="18"/>
      <c r="U16" s="264"/>
      <c r="V16" s="262"/>
      <c r="W16" s="262"/>
      <c r="X16" s="264"/>
      <c r="AA16" s="1"/>
      <c r="AB16" s="1"/>
    </row>
    <row r="17" spans="1:28" ht="30" customHeight="1" x14ac:dyDescent="0.25">
      <c r="A17" s="3"/>
      <c r="B17" s="3"/>
      <c r="C17" s="44"/>
      <c r="D17" s="44"/>
      <c r="E17" s="44"/>
      <c r="F17" s="44"/>
      <c r="G17" s="266"/>
      <c r="H17" s="268"/>
      <c r="I17" s="270"/>
      <c r="J17" s="270"/>
      <c r="K17" s="272"/>
      <c r="L17" s="3"/>
      <c r="M17" s="276"/>
      <c r="N17" s="277"/>
      <c r="O17" s="278"/>
      <c r="P17" s="279"/>
      <c r="Q17" s="280"/>
      <c r="R17" s="281"/>
      <c r="S17" s="18"/>
      <c r="T17" s="18"/>
      <c r="U17" s="18"/>
      <c r="V17" s="45"/>
      <c r="W17" s="45"/>
      <c r="X17" s="46"/>
      <c r="AA17" s="1"/>
      <c r="AB17" s="1"/>
    </row>
    <row r="18" spans="1:28" ht="31.5" customHeight="1" x14ac:dyDescent="0.25">
      <c r="A18" s="3"/>
      <c r="B18" s="3"/>
      <c r="C18" s="44"/>
      <c r="D18" s="44"/>
      <c r="E18" s="44"/>
      <c r="F18" s="44"/>
      <c r="G18" s="266"/>
      <c r="H18" s="268"/>
      <c r="I18" s="270"/>
      <c r="J18" s="270"/>
      <c r="K18" s="272"/>
      <c r="L18" s="3"/>
      <c r="M18" s="276"/>
      <c r="N18" s="277"/>
      <c r="O18" s="278"/>
      <c r="P18" s="279"/>
      <c r="Q18" s="280"/>
      <c r="R18" s="281"/>
      <c r="S18" s="18"/>
      <c r="T18" s="18"/>
      <c r="U18" s="18"/>
      <c r="AA18" s="1"/>
      <c r="AB18" s="1"/>
    </row>
    <row r="19" spans="1:28" ht="15.75" x14ac:dyDescent="0.25">
      <c r="A19" s="3"/>
      <c r="B19" s="3"/>
      <c r="C19" s="44"/>
      <c r="D19" s="44"/>
      <c r="E19" s="44"/>
      <c r="F19" s="44"/>
      <c r="G19" s="266"/>
      <c r="H19" s="268"/>
      <c r="I19" s="270"/>
      <c r="J19" s="270"/>
      <c r="K19" s="272"/>
      <c r="L19" s="3"/>
      <c r="M19" s="276"/>
      <c r="N19" s="277"/>
      <c r="O19" s="278"/>
      <c r="P19" s="279"/>
      <c r="Q19" s="280"/>
      <c r="R19" s="281"/>
      <c r="S19" s="18"/>
      <c r="T19" s="18"/>
      <c r="U19" s="18"/>
      <c r="AA19" s="1"/>
      <c r="AB19" s="1"/>
    </row>
    <row r="20" spans="1:28" ht="15.75" x14ac:dyDescent="0.25">
      <c r="A20" s="3"/>
      <c r="B20" s="3"/>
      <c r="C20" s="44"/>
      <c r="D20" s="44"/>
      <c r="E20" s="44"/>
      <c r="F20" s="44"/>
      <c r="G20" s="266"/>
      <c r="H20" s="268"/>
      <c r="I20" s="270"/>
      <c r="J20" s="270"/>
      <c r="K20" s="272"/>
      <c r="L20" s="3"/>
      <c r="M20" s="276"/>
      <c r="N20" s="277"/>
      <c r="O20" s="278"/>
      <c r="P20" s="279"/>
      <c r="Q20" s="280"/>
      <c r="R20" s="281"/>
      <c r="S20" s="18"/>
      <c r="T20" s="18"/>
      <c r="U20" s="18"/>
      <c r="AA20" s="1"/>
      <c r="AB20" s="1"/>
    </row>
    <row r="21" spans="1:28" ht="15.75" x14ac:dyDescent="0.25">
      <c r="A21" s="3"/>
      <c r="B21" s="3"/>
      <c r="C21" s="44"/>
      <c r="D21" s="44"/>
      <c r="E21" s="44"/>
      <c r="F21" s="44"/>
      <c r="G21" s="266"/>
      <c r="H21" s="268"/>
      <c r="I21" s="270"/>
      <c r="J21" s="270"/>
      <c r="K21" s="272"/>
      <c r="L21" s="3"/>
      <c r="M21" s="276"/>
      <c r="N21" s="277"/>
      <c r="O21" s="278"/>
      <c r="P21" s="279"/>
      <c r="Q21" s="280"/>
      <c r="R21" s="281"/>
      <c r="S21" s="18"/>
      <c r="T21" s="18"/>
      <c r="U21" s="18"/>
      <c r="AA21" s="1"/>
      <c r="AB21" s="1"/>
    </row>
    <row r="22" spans="1:28" ht="18" customHeight="1" thickBot="1" x14ac:dyDescent="0.3">
      <c r="A22" s="3"/>
      <c r="B22" s="3"/>
      <c r="C22" s="44"/>
      <c r="E22" s="72"/>
      <c r="F22" s="79" t="s">
        <v>121</v>
      </c>
      <c r="G22" s="47">
        <v>1</v>
      </c>
      <c r="H22" s="48">
        <v>1.05</v>
      </c>
      <c r="I22" s="49">
        <v>1.1000000000000001</v>
      </c>
      <c r="J22" s="49">
        <v>1.1499999999999999</v>
      </c>
      <c r="K22" s="50">
        <v>1.25</v>
      </c>
      <c r="L22" s="3"/>
      <c r="M22" s="19"/>
      <c r="N22" s="3"/>
      <c r="O22" s="4" t="s">
        <v>121</v>
      </c>
      <c r="P22" s="22">
        <v>1.1499999999999999</v>
      </c>
      <c r="Q22" s="23">
        <v>0.3</v>
      </c>
      <c r="R22" s="24">
        <v>0.15</v>
      </c>
      <c r="S22" s="20"/>
      <c r="T22" s="20"/>
      <c r="U22" s="20"/>
      <c r="AA22" s="1"/>
      <c r="AB22" s="1"/>
    </row>
    <row r="23" spans="1:28" s="28" customFormat="1" ht="18" customHeight="1" thickBot="1" x14ac:dyDescent="0.35">
      <c r="A23" s="25" t="s">
        <v>12</v>
      </c>
      <c r="B23" s="17"/>
      <c r="C23" s="73" t="s">
        <v>14</v>
      </c>
      <c r="D23" s="73" t="s">
        <v>15</v>
      </c>
      <c r="E23" s="73" t="s">
        <v>16</v>
      </c>
      <c r="F23" s="26" t="s">
        <v>17</v>
      </c>
      <c r="G23" s="58" t="s">
        <v>122</v>
      </c>
      <c r="H23" s="51" t="s">
        <v>123</v>
      </c>
      <c r="I23" s="51" t="s">
        <v>123</v>
      </c>
      <c r="J23" s="51" t="s">
        <v>123</v>
      </c>
      <c r="K23" s="51" t="s">
        <v>123</v>
      </c>
      <c r="L23" s="17"/>
      <c r="M23" s="25" t="s">
        <v>14</v>
      </c>
      <c r="N23" s="25" t="s">
        <v>15</v>
      </c>
      <c r="O23" s="26" t="s">
        <v>17</v>
      </c>
      <c r="P23" s="51" t="s">
        <v>122</v>
      </c>
      <c r="Q23" s="51" t="s">
        <v>122</v>
      </c>
      <c r="R23" s="51" t="s">
        <v>122</v>
      </c>
      <c r="S23" s="27"/>
      <c r="T23" s="27"/>
      <c r="U23" s="27"/>
      <c r="X23" s="59"/>
    </row>
    <row r="24" spans="1:28" s="28" customFormat="1" ht="18" customHeight="1" x14ac:dyDescent="0.3">
      <c r="A24" s="71"/>
      <c r="B24" s="52"/>
      <c r="C24" s="74">
        <v>0.33333333333333331</v>
      </c>
      <c r="D24" s="75">
        <v>0.70833333333333337</v>
      </c>
      <c r="E24" s="76">
        <v>4.1666666666666664E-2</v>
      </c>
      <c r="F24" s="98">
        <f>((D24-C24+(D24&lt;C24))-E24)*24</f>
        <v>8</v>
      </c>
      <c r="G24" s="84">
        <v>7</v>
      </c>
      <c r="H24" s="64">
        <v>1</v>
      </c>
      <c r="I24" s="62"/>
      <c r="J24" s="62"/>
      <c r="K24" s="63"/>
      <c r="L24" s="53"/>
      <c r="M24" s="80">
        <v>0.33333333333333331</v>
      </c>
      <c r="N24" s="81">
        <v>0.66666666666666663</v>
      </c>
      <c r="O24" s="90">
        <f>(N24-M24+(N24&lt;M24))*24</f>
        <v>8</v>
      </c>
      <c r="P24" s="64">
        <v>2</v>
      </c>
      <c r="Q24" s="62">
        <v>6</v>
      </c>
      <c r="R24" s="63"/>
      <c r="S24" s="17"/>
      <c r="T24" s="17"/>
      <c r="U24" s="59">
        <f>IFERROR(F24-G24-H24-I24-J24-K24,"")</f>
        <v>0</v>
      </c>
      <c r="X24" s="59">
        <f t="shared" ref="X24:X36" si="0">O24-P24-Q24-R24</f>
        <v>0</v>
      </c>
    </row>
    <row r="25" spans="1:28" s="28" customFormat="1" ht="18" customHeight="1" x14ac:dyDescent="0.3">
      <c r="A25" s="71"/>
      <c r="B25" s="52"/>
      <c r="C25" s="56"/>
      <c r="D25" s="60"/>
      <c r="E25" s="77"/>
      <c r="F25" s="99">
        <f t="shared" ref="F25:F37" si="1">((D25-C25+(D25&lt;C25))-E25)*24</f>
        <v>0</v>
      </c>
      <c r="G25" s="84"/>
      <c r="H25" s="67"/>
      <c r="I25" s="65"/>
      <c r="J25" s="65"/>
      <c r="K25" s="66"/>
      <c r="L25" s="53"/>
      <c r="M25" s="80"/>
      <c r="N25" s="81"/>
      <c r="O25" s="91">
        <f t="shared" ref="O25:O37" si="2">(N25-M25+(N25&lt;M25))*24</f>
        <v>0</v>
      </c>
      <c r="P25" s="67"/>
      <c r="Q25" s="65"/>
      <c r="R25" s="66"/>
      <c r="S25" s="17"/>
      <c r="T25" s="17"/>
      <c r="U25" s="59">
        <f t="shared" ref="U25:U37" si="3">IFERROR(F25-G25-H25-I25-J25-K25,"")</f>
        <v>0</v>
      </c>
      <c r="X25" s="59">
        <f t="shared" si="0"/>
        <v>0</v>
      </c>
    </row>
    <row r="26" spans="1:28" s="28" customFormat="1" ht="18" customHeight="1" x14ac:dyDescent="0.3">
      <c r="A26" s="71"/>
      <c r="B26" s="52"/>
      <c r="C26" s="56"/>
      <c r="D26" s="60"/>
      <c r="E26" s="77"/>
      <c r="F26" s="99">
        <f t="shared" si="1"/>
        <v>0</v>
      </c>
      <c r="G26" s="84">
        <v>0.5</v>
      </c>
      <c r="H26" s="67"/>
      <c r="I26" s="65"/>
      <c r="J26" s="65"/>
      <c r="K26" s="66"/>
      <c r="L26" s="53"/>
      <c r="M26" s="80"/>
      <c r="N26" s="81"/>
      <c r="O26" s="91">
        <f t="shared" si="2"/>
        <v>0</v>
      </c>
      <c r="P26" s="67"/>
      <c r="Q26" s="65"/>
      <c r="R26" s="66"/>
      <c r="S26" s="17"/>
      <c r="T26" s="17"/>
      <c r="U26" s="59">
        <f t="shared" si="3"/>
        <v>-0.5</v>
      </c>
      <c r="X26" s="59">
        <f t="shared" si="0"/>
        <v>0</v>
      </c>
    </row>
    <row r="27" spans="1:28" s="28" customFormat="1" ht="18" customHeight="1" x14ac:dyDescent="0.3">
      <c r="A27" s="71"/>
      <c r="B27" s="52"/>
      <c r="C27" s="56">
        <v>0.33333333333333331</v>
      </c>
      <c r="D27" s="60">
        <v>0.70833333333333337</v>
      </c>
      <c r="E27" s="77"/>
      <c r="F27" s="99">
        <f t="shared" si="1"/>
        <v>9.0000000000000018</v>
      </c>
      <c r="G27" s="84">
        <v>5</v>
      </c>
      <c r="H27" s="67">
        <v>3</v>
      </c>
      <c r="I27" s="65"/>
      <c r="J27" s="65"/>
      <c r="K27" s="66"/>
      <c r="L27" s="53"/>
      <c r="M27" s="80">
        <v>0.375</v>
      </c>
      <c r="N27" s="81">
        <v>0.66666666666666663</v>
      </c>
      <c r="O27" s="91">
        <f t="shared" si="2"/>
        <v>6.9999999999999991</v>
      </c>
      <c r="P27" s="67"/>
      <c r="Q27" s="65">
        <v>2</v>
      </c>
      <c r="R27" s="66"/>
      <c r="S27" s="17"/>
      <c r="T27" s="17"/>
      <c r="U27" s="59">
        <f t="shared" si="3"/>
        <v>1.0000000000000018</v>
      </c>
      <c r="X27" s="59">
        <f t="shared" si="0"/>
        <v>4.9999999999999991</v>
      </c>
    </row>
    <row r="28" spans="1:28" s="28" customFormat="1" ht="18" customHeight="1" x14ac:dyDescent="0.3">
      <c r="A28" s="71"/>
      <c r="B28" s="52"/>
      <c r="C28" s="56"/>
      <c r="D28" s="60"/>
      <c r="E28" s="77"/>
      <c r="F28" s="99">
        <f t="shared" si="1"/>
        <v>0</v>
      </c>
      <c r="G28" s="84"/>
      <c r="H28" s="67"/>
      <c r="I28" s="65"/>
      <c r="J28" s="65"/>
      <c r="K28" s="66"/>
      <c r="L28" s="53"/>
      <c r="M28" s="80"/>
      <c r="N28" s="81"/>
      <c r="O28" s="91">
        <f t="shared" si="2"/>
        <v>0</v>
      </c>
      <c r="P28" s="67"/>
      <c r="Q28" s="65"/>
      <c r="R28" s="66">
        <v>10</v>
      </c>
      <c r="S28" s="17"/>
      <c r="T28" s="17"/>
      <c r="U28" s="59">
        <f>IFERROR(F28-G28-H28-I28-J28-K28,"")</f>
        <v>0</v>
      </c>
      <c r="X28" s="59">
        <f t="shared" si="0"/>
        <v>-10</v>
      </c>
    </row>
    <row r="29" spans="1:28" s="28" customFormat="1" ht="18" customHeight="1" x14ac:dyDescent="0.3">
      <c r="A29" s="71"/>
      <c r="B29" s="52"/>
      <c r="C29" s="56"/>
      <c r="D29" s="60"/>
      <c r="E29" s="77"/>
      <c r="F29" s="99">
        <f t="shared" si="1"/>
        <v>0</v>
      </c>
      <c r="G29" s="85"/>
      <c r="H29" s="67"/>
      <c r="I29" s="65"/>
      <c r="J29" s="65"/>
      <c r="K29" s="66"/>
      <c r="L29" s="53"/>
      <c r="M29" s="80"/>
      <c r="N29" s="81"/>
      <c r="O29" s="91">
        <f t="shared" si="2"/>
        <v>0</v>
      </c>
      <c r="P29" s="67"/>
      <c r="Q29" s="65"/>
      <c r="R29" s="66"/>
      <c r="S29" s="17"/>
      <c r="T29" s="17"/>
      <c r="U29" s="59">
        <f t="shared" si="3"/>
        <v>0</v>
      </c>
      <c r="X29" s="59">
        <f t="shared" si="0"/>
        <v>0</v>
      </c>
    </row>
    <row r="30" spans="1:28" s="28" customFormat="1" ht="18" customHeight="1" x14ac:dyDescent="0.3">
      <c r="A30" s="71"/>
      <c r="B30" s="52"/>
      <c r="C30" s="56"/>
      <c r="D30" s="60"/>
      <c r="E30" s="77"/>
      <c r="F30" s="99">
        <f t="shared" si="1"/>
        <v>0</v>
      </c>
      <c r="G30" s="85"/>
      <c r="H30" s="67"/>
      <c r="I30" s="65"/>
      <c r="J30" s="65"/>
      <c r="K30" s="66"/>
      <c r="L30" s="53"/>
      <c r="M30" s="80">
        <v>0.625</v>
      </c>
      <c r="N30" s="81">
        <v>0.875</v>
      </c>
      <c r="O30" s="91">
        <f t="shared" si="2"/>
        <v>6</v>
      </c>
      <c r="P30" s="67"/>
      <c r="Q30" s="65">
        <v>4</v>
      </c>
      <c r="R30" s="66">
        <v>2</v>
      </c>
      <c r="S30" s="17"/>
      <c r="T30" s="17"/>
      <c r="U30" s="59">
        <f t="shared" si="3"/>
        <v>0</v>
      </c>
      <c r="X30" s="59">
        <f t="shared" si="0"/>
        <v>0</v>
      </c>
    </row>
    <row r="31" spans="1:28" s="28" customFormat="1" ht="18" customHeight="1" x14ac:dyDescent="0.3">
      <c r="A31" s="71"/>
      <c r="B31" s="52"/>
      <c r="C31" s="56"/>
      <c r="D31" s="60"/>
      <c r="E31" s="77"/>
      <c r="F31" s="99">
        <f t="shared" si="1"/>
        <v>0</v>
      </c>
      <c r="G31" s="85"/>
      <c r="H31" s="67"/>
      <c r="I31" s="65"/>
      <c r="J31" s="65"/>
      <c r="K31" s="66"/>
      <c r="L31" s="53"/>
      <c r="M31" s="80"/>
      <c r="N31" s="81"/>
      <c r="O31" s="91">
        <f t="shared" si="2"/>
        <v>0</v>
      </c>
      <c r="P31" s="67"/>
      <c r="Q31" s="65"/>
      <c r="R31" s="66"/>
      <c r="S31" s="17"/>
      <c r="T31" s="17"/>
      <c r="U31" s="59">
        <f t="shared" si="3"/>
        <v>0</v>
      </c>
      <c r="X31" s="59">
        <f t="shared" si="0"/>
        <v>0</v>
      </c>
    </row>
    <row r="32" spans="1:28" s="28" customFormat="1" ht="18" customHeight="1" x14ac:dyDescent="0.3">
      <c r="A32" s="71"/>
      <c r="B32" s="53"/>
      <c r="C32" s="56"/>
      <c r="D32" s="60"/>
      <c r="E32" s="77"/>
      <c r="F32" s="99">
        <f t="shared" si="1"/>
        <v>0</v>
      </c>
      <c r="G32" s="85"/>
      <c r="H32" s="67"/>
      <c r="I32" s="65"/>
      <c r="J32" s="65"/>
      <c r="K32" s="66"/>
      <c r="L32" s="53"/>
      <c r="M32" s="80"/>
      <c r="N32" s="81"/>
      <c r="O32" s="91">
        <f t="shared" si="2"/>
        <v>0</v>
      </c>
      <c r="P32" s="67"/>
      <c r="Q32" s="65"/>
      <c r="R32" s="66"/>
      <c r="S32" s="17"/>
      <c r="T32" s="17"/>
      <c r="U32" s="59">
        <f t="shared" si="3"/>
        <v>0</v>
      </c>
      <c r="X32" s="59">
        <f t="shared" si="0"/>
        <v>0</v>
      </c>
    </row>
    <row r="33" spans="1:24" s="28" customFormat="1" ht="18" customHeight="1" x14ac:dyDescent="0.3">
      <c r="A33" s="71"/>
      <c r="B33" s="53"/>
      <c r="C33" s="56"/>
      <c r="D33" s="60"/>
      <c r="E33" s="77"/>
      <c r="F33" s="99">
        <f t="shared" si="1"/>
        <v>0</v>
      </c>
      <c r="G33" s="85"/>
      <c r="H33" s="67"/>
      <c r="I33" s="65"/>
      <c r="J33" s="65"/>
      <c r="K33" s="66"/>
      <c r="L33" s="53"/>
      <c r="M33" s="80"/>
      <c r="N33" s="81"/>
      <c r="O33" s="91">
        <f t="shared" si="2"/>
        <v>0</v>
      </c>
      <c r="P33" s="67"/>
      <c r="Q33" s="65"/>
      <c r="R33" s="66"/>
      <c r="S33" s="17"/>
      <c r="T33" s="17"/>
      <c r="U33" s="59">
        <f t="shared" si="3"/>
        <v>0</v>
      </c>
      <c r="X33" s="59">
        <f t="shared" si="0"/>
        <v>0</v>
      </c>
    </row>
    <row r="34" spans="1:24" s="28" customFormat="1" ht="18" customHeight="1" x14ac:dyDescent="0.3">
      <c r="A34" s="71"/>
      <c r="B34" s="53"/>
      <c r="C34" s="56"/>
      <c r="D34" s="60"/>
      <c r="E34" s="77"/>
      <c r="F34" s="99">
        <f t="shared" si="1"/>
        <v>0</v>
      </c>
      <c r="G34" s="85"/>
      <c r="H34" s="67"/>
      <c r="I34" s="65"/>
      <c r="J34" s="65"/>
      <c r="K34" s="66"/>
      <c r="L34" s="53"/>
      <c r="M34" s="80"/>
      <c r="N34" s="81"/>
      <c r="O34" s="91">
        <f t="shared" si="2"/>
        <v>0</v>
      </c>
      <c r="P34" s="67"/>
      <c r="Q34" s="65"/>
      <c r="R34" s="66"/>
      <c r="S34" s="17"/>
      <c r="T34" s="17"/>
      <c r="U34" s="59">
        <f t="shared" si="3"/>
        <v>0</v>
      </c>
      <c r="X34" s="59">
        <f t="shared" si="0"/>
        <v>0</v>
      </c>
    </row>
    <row r="35" spans="1:24" s="28" customFormat="1" ht="18" customHeight="1" x14ac:dyDescent="0.3">
      <c r="A35" s="71"/>
      <c r="B35" s="53"/>
      <c r="C35" s="56"/>
      <c r="D35" s="60"/>
      <c r="E35" s="77"/>
      <c r="F35" s="99">
        <f t="shared" si="1"/>
        <v>0</v>
      </c>
      <c r="G35" s="85"/>
      <c r="H35" s="67"/>
      <c r="I35" s="65"/>
      <c r="J35" s="65"/>
      <c r="K35" s="66"/>
      <c r="L35" s="53"/>
      <c r="M35" s="80"/>
      <c r="N35" s="81"/>
      <c r="O35" s="91">
        <f t="shared" si="2"/>
        <v>0</v>
      </c>
      <c r="P35" s="67"/>
      <c r="Q35" s="65"/>
      <c r="R35" s="66"/>
      <c r="S35" s="17"/>
      <c r="T35" s="17"/>
      <c r="U35" s="59">
        <f t="shared" si="3"/>
        <v>0</v>
      </c>
      <c r="X35" s="59">
        <f t="shared" si="0"/>
        <v>0</v>
      </c>
    </row>
    <row r="36" spans="1:24" s="28" customFormat="1" ht="18" customHeight="1" x14ac:dyDescent="0.3">
      <c r="A36" s="71"/>
      <c r="B36" s="53"/>
      <c r="C36" s="56"/>
      <c r="D36" s="60"/>
      <c r="E36" s="77"/>
      <c r="F36" s="99">
        <f t="shared" si="1"/>
        <v>0</v>
      </c>
      <c r="G36" s="85"/>
      <c r="H36" s="67"/>
      <c r="I36" s="65"/>
      <c r="J36" s="65"/>
      <c r="K36" s="66"/>
      <c r="L36" s="53"/>
      <c r="M36" s="80"/>
      <c r="N36" s="81"/>
      <c r="O36" s="91">
        <f t="shared" si="2"/>
        <v>0</v>
      </c>
      <c r="P36" s="67"/>
      <c r="Q36" s="65"/>
      <c r="R36" s="66"/>
      <c r="S36" s="17"/>
      <c r="T36" s="17"/>
      <c r="U36" s="59">
        <f t="shared" si="3"/>
        <v>0</v>
      </c>
      <c r="X36" s="59">
        <f t="shared" si="0"/>
        <v>0</v>
      </c>
    </row>
    <row r="37" spans="1:24" s="28" customFormat="1" ht="18" customHeight="1" thickBot="1" x14ac:dyDescent="0.35">
      <c r="A37" s="71"/>
      <c r="B37" s="53"/>
      <c r="C37" s="57"/>
      <c r="D37" s="61"/>
      <c r="E37" s="78"/>
      <c r="F37" s="100">
        <f t="shared" si="1"/>
        <v>0</v>
      </c>
      <c r="G37" s="86"/>
      <c r="H37" s="87"/>
      <c r="I37" s="88"/>
      <c r="J37" s="88"/>
      <c r="K37" s="89"/>
      <c r="L37" s="53"/>
      <c r="M37" s="82"/>
      <c r="N37" s="83"/>
      <c r="O37" s="92">
        <f t="shared" si="2"/>
        <v>0</v>
      </c>
      <c r="P37" s="70"/>
      <c r="Q37" s="68"/>
      <c r="R37" s="69"/>
      <c r="S37" s="17"/>
      <c r="T37" s="17"/>
      <c r="U37" s="59">
        <f t="shared" si="3"/>
        <v>0</v>
      </c>
      <c r="X37" s="59">
        <f>O37-P37-Q37-R37</f>
        <v>0</v>
      </c>
    </row>
    <row r="38" spans="1:24" s="28" customFormat="1" ht="18" customHeight="1" thickBot="1" x14ac:dyDescent="0.35">
      <c r="A38" s="29" t="s">
        <v>83</v>
      </c>
      <c r="F38" s="93">
        <f>SUM(F24:F37)</f>
        <v>17</v>
      </c>
      <c r="G38" s="94">
        <f>IF(SUM(G24:G37)=0,"",SUM(G24:G37))</f>
        <v>12.5</v>
      </c>
      <c r="H38" s="95">
        <f>IF(SUM(H24:H37)=0,"",SUM(H24:H37))</f>
        <v>4</v>
      </c>
      <c r="I38" s="95" t="str">
        <f>IF(SUM(I24:I37)=0,"",SUM(I24:I37))</f>
        <v/>
      </c>
      <c r="J38" s="95" t="str">
        <f>IF(SUM(J24:J37)=0,"",SUM(J24:J37))</f>
        <v/>
      </c>
      <c r="K38" s="95" t="str">
        <f>IF(SUM(K24:K37)=0,"",SUM(K24:K37))</f>
        <v/>
      </c>
      <c r="L38" s="17"/>
      <c r="M38" s="17"/>
      <c r="N38" s="17"/>
      <c r="O38" s="96">
        <f>IF(SUM(O24:O37)=0,"",SUM(O24:O37))</f>
        <v>21</v>
      </c>
      <c r="P38" s="94">
        <f>IF(SUM(P24:P37)=0,"",SUM(P24:P37))</f>
        <v>2</v>
      </c>
      <c r="Q38" s="94">
        <f>IF(SUM(Q24:Q37)=0,"",SUM(Q24:Q37))</f>
        <v>12</v>
      </c>
      <c r="R38" s="97">
        <f>IF(SUM(R24:R37)=0,"",SUM(R24:R37))</f>
        <v>12</v>
      </c>
      <c r="U38" s="93"/>
      <c r="V38" s="282"/>
      <c r="W38" s="282"/>
      <c r="X38" s="93"/>
    </row>
    <row r="39" spans="1:24" s="28" customFormat="1" ht="18" customHeight="1" x14ac:dyDescent="0.3">
      <c r="H39" s="17"/>
      <c r="I39" s="17"/>
      <c r="J39" s="17"/>
      <c r="K39" s="17"/>
      <c r="X39" s="54"/>
    </row>
    <row r="40" spans="1:24" s="28" customFormat="1" ht="18" customHeight="1" x14ac:dyDescent="0.3">
      <c r="A40" s="28" t="s">
        <v>124</v>
      </c>
      <c r="G40" s="39">
        <f>IFERROR(G38*$J$6*(1+$J$8)*G22,"")</f>
        <v>7875</v>
      </c>
      <c r="H40" s="39">
        <f>IFERROR(H38*$J$6*(1+$J$8)*H22,"")</f>
        <v>2646</v>
      </c>
      <c r="I40" s="39" t="str">
        <f>IFERROR(I38*$J$6*(1+$J$8)*I22,"")</f>
        <v/>
      </c>
      <c r="J40" s="39" t="str">
        <f>IFERROR(J38*$J$6*(1+$J$8)*J22,"")</f>
        <v/>
      </c>
      <c r="K40" s="39" t="str">
        <f>IFERROR(K38*$J$6*(1+$J$8)*K22,"")</f>
        <v/>
      </c>
      <c r="P40" s="39">
        <f>IFERROR(P38*$J$6*(1+$J$8)*P22,"")</f>
        <v>1449</v>
      </c>
      <c r="Q40" s="39">
        <f>IFERROR(Q38*$J$6*(1+$J$8)*Q22,"")</f>
        <v>2268</v>
      </c>
      <c r="R40" s="39">
        <f>IFERROR(R38*$J$6*(1+$J$8)*R22,"")</f>
        <v>1134</v>
      </c>
      <c r="S40" s="28" t="s">
        <v>125</v>
      </c>
      <c r="T40" s="55">
        <f>SUM(G40:R40)</f>
        <v>15372</v>
      </c>
      <c r="U40" s="55"/>
    </row>
    <row r="41" spans="1:24" s="28" customFormat="1" ht="18" customHeight="1" x14ac:dyDescent="0.3">
      <c r="G41" s="39"/>
      <c r="H41" s="39"/>
      <c r="I41" s="39"/>
      <c r="J41" s="39"/>
      <c r="K41" s="39"/>
      <c r="P41" s="39"/>
      <c r="Q41" s="39"/>
      <c r="R41" s="39"/>
      <c r="T41" s="55"/>
      <c r="U41" s="55"/>
    </row>
    <row r="42" spans="1:24" ht="20.100000000000001" customHeight="1" x14ac:dyDescent="0.3">
      <c r="A42" s="3"/>
      <c r="B42" s="3"/>
      <c r="C42" s="3"/>
      <c r="D42" s="3"/>
      <c r="E42" s="3"/>
      <c r="F42" s="3"/>
      <c r="G42" s="3"/>
      <c r="H42" s="6"/>
      <c r="I42" s="6"/>
      <c r="J42" s="32" t="s">
        <v>93</v>
      </c>
      <c r="N42" s="32"/>
      <c r="O42" s="283"/>
      <c r="P42" s="283"/>
      <c r="Q42" s="283"/>
      <c r="R42" s="283"/>
      <c r="S42" s="21"/>
      <c r="T42" s="21"/>
      <c r="U42" s="21"/>
    </row>
    <row r="43" spans="1:24" ht="20.100000000000001" customHeight="1" x14ac:dyDescent="0.3">
      <c r="A43" s="3"/>
      <c r="B43" s="3"/>
      <c r="C43" s="3"/>
      <c r="D43" s="3"/>
      <c r="E43" s="3"/>
      <c r="F43" s="3"/>
      <c r="G43" s="3"/>
      <c r="H43" s="6"/>
      <c r="I43" s="6"/>
      <c r="J43" s="32"/>
      <c r="N43" s="32"/>
      <c r="O43" s="3"/>
      <c r="P43" s="3"/>
      <c r="S43" s="3"/>
      <c r="T43" s="3"/>
      <c r="U43" s="3"/>
    </row>
    <row r="44" spans="1:24" ht="20.100000000000001" customHeight="1" x14ac:dyDescent="0.3">
      <c r="A44" s="3"/>
      <c r="B44" s="3"/>
      <c r="C44" s="3"/>
      <c r="D44" s="3"/>
      <c r="E44" s="3"/>
      <c r="F44" s="3"/>
      <c r="G44" s="3"/>
      <c r="J44" s="32" t="s">
        <v>126</v>
      </c>
      <c r="N44" s="32"/>
      <c r="O44" s="283"/>
      <c r="P44" s="283"/>
      <c r="Q44" s="283"/>
      <c r="R44" s="283"/>
      <c r="S44" s="21"/>
      <c r="T44" s="21"/>
      <c r="U44" s="21"/>
    </row>
    <row r="45" spans="1:24" ht="20.100000000000001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2"/>
      <c r="N45" s="32"/>
      <c r="O45" s="3"/>
      <c r="P45" s="3"/>
      <c r="S45" s="3"/>
      <c r="T45" s="3"/>
      <c r="U45" s="3"/>
    </row>
    <row r="46" spans="1:24" ht="20.100000000000001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2" t="s">
        <v>95</v>
      </c>
      <c r="N46" s="32"/>
      <c r="O46" s="283"/>
      <c r="P46" s="283"/>
      <c r="Q46" s="283"/>
      <c r="R46" s="283"/>
      <c r="S46" s="21"/>
      <c r="T46" s="21"/>
      <c r="U46" s="21"/>
    </row>
    <row r="47" spans="1:24" ht="20.100000000000001" customHeight="1" x14ac:dyDescent="0.3">
      <c r="J47" s="32"/>
    </row>
    <row r="48" spans="1:24" ht="17.25" x14ac:dyDescent="0.3">
      <c r="J48" s="32" t="s">
        <v>127</v>
      </c>
      <c r="O48" s="261"/>
      <c r="P48" s="261"/>
      <c r="Q48" s="261"/>
      <c r="R48" s="261"/>
    </row>
  </sheetData>
  <sheetProtection algorithmName="SHA-512" hashValue="+re0TgX0t8ABTv0rbI3UlBISYbYCzv3MJbMUVZSj9aD9kBBGkEXKOmmttlwF5VhOhVIRW+i/4RJjBHCoNY0Sig==" saltValue="VusE+tliKQ32vFD91iNZtg==" spinCount="100000" sheet="1" objects="1" scenarios="1"/>
  <mergeCells count="24">
    <mergeCell ref="U15:U16"/>
    <mergeCell ref="C4:G4"/>
    <mergeCell ref="D6:G6"/>
    <mergeCell ref="P6:R6"/>
    <mergeCell ref="P8:R8"/>
    <mergeCell ref="H15:K15"/>
    <mergeCell ref="M15:O15"/>
    <mergeCell ref="P15:R15"/>
    <mergeCell ref="O48:R48"/>
    <mergeCell ref="V15:W16"/>
    <mergeCell ref="X15:X16"/>
    <mergeCell ref="G16:G21"/>
    <mergeCell ref="H16:H21"/>
    <mergeCell ref="I16:I21"/>
    <mergeCell ref="J16:J21"/>
    <mergeCell ref="K16:K21"/>
    <mergeCell ref="M16:O21"/>
    <mergeCell ref="P16:P21"/>
    <mergeCell ref="Q16:Q21"/>
    <mergeCell ref="R16:R21"/>
    <mergeCell ref="V38:W38"/>
    <mergeCell ref="O42:R42"/>
    <mergeCell ref="O44:R44"/>
    <mergeCell ref="O46:R46"/>
  </mergeCells>
  <conditionalFormatting sqref="F24:F37">
    <cfRule type="cellIs" dxfId="5" priority="1" operator="equal">
      <formula>0</formula>
    </cfRule>
  </conditionalFormatting>
  <conditionalFormatting sqref="O24:O37">
    <cfRule type="cellIs" dxfId="4" priority="7" operator="equal">
      <formula>0</formula>
    </cfRule>
  </conditionalFormatting>
  <conditionalFormatting sqref="U24:U37">
    <cfRule type="cellIs" dxfId="3" priority="5" operator="equal">
      <formula>0</formula>
    </cfRule>
  </conditionalFormatting>
  <conditionalFormatting sqref="U24:U38">
    <cfRule type="cellIs" dxfId="2" priority="4" operator="notEqual">
      <formula>0</formula>
    </cfRule>
  </conditionalFormatting>
  <conditionalFormatting sqref="X23:X37">
    <cfRule type="cellIs" dxfId="1" priority="3" operator="equal">
      <formula>0</formula>
    </cfRule>
  </conditionalFormatting>
  <conditionalFormatting sqref="X23:X39">
    <cfRule type="cellIs" dxfId="0" priority="2" operator="notEqual">
      <formula>0</formula>
    </cfRule>
  </conditionalFormatting>
  <dataValidations count="3">
    <dataValidation allowBlank="1" showInputMessage="1" showErrorMessage="1" promptTitle="Inmatning" prompt="Fyll i datum då arbetspasset började. _x000a_Använd formatet ÅÅÅÅ-MM-DD" sqref="A24:A37" xr:uid="{E6B2BA4F-AB7A-4105-B658-0D3B275E35CE}"/>
    <dataValidation type="time" allowBlank="1" showInputMessage="1" showErrorMessage="1" errorTitle="Fel format" error="Kom ihåg att separera timmar och minuter med kolon &quot;:&quot;, t.ex &quot;08:00&quot; EJ &quot;0800&quot; eller &quot;08.00&quot;" promptTitle="Inmatning" prompt="Ange tid i formatet HH:MM" sqref="C24:E37 M24:N37" xr:uid="{6828C080-78B1-4FDA-80AB-D2D789F98B58}">
      <formula1>0</formula1>
      <formula2>0.999305555555556</formula2>
    </dataValidation>
    <dataValidation type="decimal" allowBlank="1" showInputMessage="1" showErrorMessage="1" promptTitle="Inmatning" prompt="Skriv antal timmar i decimalformat mellan 0,00 och 24,00_x000a_1 timma och 30 min blir 1,5_x000a_OBS! Här får ej formatet HH:MM användas_x000a_" sqref="G24:K37 P24:R37" xr:uid="{58C59EB2-189B-415D-8B74-3E2CF12A4BC2}">
      <formula1>0</formula1>
      <formula2>24</formula2>
    </dataValidation>
  </dataValidations>
  <pageMargins left="0.70866141732283472" right="0.19685039370078741" top="0.74803149606299213" bottom="0.15748031496062992" header="0.31496062992125984" footer="0.31496062992125984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36F999449BE542DAA8A32B6CA6220722510200829088F27085F940A86A5267771EBBA0" ma:contentTypeVersion="64" ma:contentTypeDescription="" ma:contentTypeScope="" ma:versionID="efdabe82b4762a1d8b3eb2ba7c68ee30">
  <xsd:schema xmlns:xsd="http://www.w3.org/2001/XMLSchema" xmlns:xs="http://www.w3.org/2001/XMLSchema" xmlns:p="http://schemas.microsoft.com/office/2006/metadata/properties" xmlns:ns2="bc8cfa27-da58-4094-aaea-6cd572aa8ad3" xmlns:ns3="b14bddbc-03b8-46ca-bc79-5b9f1eae43ff" xmlns:ns4="deaad6fb-f8b9-4adf-843c-de495c9f02ef" xmlns:ns5="79f0e80b-bbfb-4591-93eb-5f47cfc6fa8e" xmlns:ns6="18da91db-41fe-4ca7-8439-0065767d5491" xmlns:ns7="18da91db-41fe-4ca7-8439-0065767d1234" xmlns:ns8="5358d008-7516-4f71-ab62-2d3e91425e84" targetNamespace="http://schemas.microsoft.com/office/2006/metadata/properties" ma:root="true" ma:fieldsID="78d13c05f2a25313ff0e360a9d13b016" ns2:_="" ns3:_="" ns4:_="" ns5:_="" ns6:_="" ns7:_="" ns8:_="">
    <xsd:import namespace="bc8cfa27-da58-4094-aaea-6cd572aa8ad3"/>
    <xsd:import namespace="b14bddbc-03b8-46ca-bc79-5b9f1eae43ff"/>
    <xsd:import namespace="deaad6fb-f8b9-4adf-843c-de495c9f02ef"/>
    <xsd:import namespace="79f0e80b-bbfb-4591-93eb-5f47cfc6fa8e"/>
    <xsd:import namespace="18da91db-41fe-4ca7-8439-0065767d5491"/>
    <xsd:import namespace="18da91db-41fe-4ca7-8439-0065767d1234"/>
    <xsd:import namespace="5358d008-7516-4f71-ab62-2d3e91425e84"/>
    <xsd:element name="properties">
      <xsd:complexType>
        <xsd:sequence>
          <xsd:element name="documentManagement">
            <xsd:complexType>
              <xsd:all>
                <xsd:element ref="ns2:LitaDocAuthor" minOccurs="0"/>
                <xsd:element ref="ns2:LitaDocApprover" minOccurs="0"/>
                <xsd:element ref="ns2:LitaDocumentAuditor" minOccurs="0"/>
                <xsd:element ref="ns2:StakeHoldersGroup" minOccurs="0"/>
                <xsd:element ref="ns2:LitaDocValidFrom" minOccurs="0"/>
                <xsd:element ref="ns2:LitaDocValidTo" minOccurs="0"/>
                <xsd:element ref="ns4:e6bb563068ec40c6a3cac3c001bd9e53" minOccurs="0"/>
                <xsd:element ref="ns2:aef522afed034be19fd28362dc3c198a" minOccurs="0"/>
                <xsd:element ref="ns2:f7c985dc5ec8408098d8717dee09ea96" minOccurs="0"/>
                <xsd:element ref="ns2:ea17509e48b1470ba6d2fd700d6e2dfc" minOccurs="0"/>
                <xsd:element ref="ns2:n4e71b61d57343f98379b7136664347b" minOccurs="0"/>
                <xsd:element ref="ns5:PublishExternally" minOccurs="0"/>
                <xsd:element ref="ns2:DocumentOwner" minOccurs="0"/>
                <xsd:element ref="ns2:LitaDocumentId" minOccurs="0"/>
                <xsd:element ref="ns2:DocumentVersionNumber" minOccurs="0"/>
                <xsd:element ref="ns2:LitaDocActions" minOccurs="0"/>
                <xsd:element ref="ns2:LitaDocumentStatus" minOccurs="0"/>
                <xsd:element ref="ns2:LitaFlowApprovalId" minOccurs="0"/>
                <xsd:element ref="ns2:LitaFlowReviewId" minOccurs="0"/>
                <xsd:element ref="ns2:LitaFlowArchivingId" minOccurs="0"/>
                <xsd:element ref="ns2:LitaTemplateFieldDistrict" minOccurs="0"/>
                <xsd:element ref="ns2:LitaTemplateFieldOrg" minOccurs="0"/>
                <xsd:element ref="ns2:LitaTemplateFieldDocType" minOccurs="0"/>
                <xsd:element ref="ns2:LitaTemplateFieldTopic" minOccurs="0"/>
                <xsd:element ref="ns2:LitaTemplateFieldProcess" minOccurs="0"/>
                <xsd:element ref="ns2:LitaTemplateFieldDocCategory" minOccurs="0"/>
                <xsd:element ref="ns2:LitaTemplateFieldAuditor" minOccurs="0"/>
                <xsd:element ref="ns3:TaxCatchAll" minOccurs="0"/>
                <xsd:element ref="ns3:TaxCatchAllLabel" minOccurs="0"/>
                <xsd:element ref="ns4:lebff28af96841218f87aa57015526a3" minOccurs="0"/>
                <xsd:element ref="ns4:lf0596c7ee5a47018c43c34c33526af9" minOccurs="0"/>
                <xsd:element ref="ns6:LitaTemplateFieldApproverGroup" minOccurs="0"/>
                <xsd:element ref="ns7:LitaControlledCopies" minOccurs="0"/>
                <xsd:element ref="ns7:LitaResponsibleForCopies" minOccurs="0"/>
                <xsd:element ref="ns7:LitaControlledCopiesLocation" minOccurs="0"/>
                <xsd:element ref="ns7:LitaTemplateFieldResponsibleForCopies" minOccurs="0"/>
                <xsd:element ref="ns7:LitaTemplateFieldCopiesLocation" minOccurs="0"/>
                <xsd:element ref="ns3:_dlc_DocId" minOccurs="0"/>
                <xsd:element ref="ns3:_dlc_DocIdUrl" minOccurs="0"/>
                <xsd:element ref="ns3:_dlc_DocIdPersistId" minOccurs="0"/>
                <xsd:element ref="ns8:MediaServiceMetadata" minOccurs="0"/>
                <xsd:element ref="ns8:MediaServiceFastMetadata" minOccurs="0"/>
                <xsd:element ref="ns8:MediaServiceDateTaken" minOccurs="0"/>
                <xsd:element ref="ns8:MediaLengthInSeconds" minOccurs="0"/>
                <xsd:element ref="ns8:lcf76f155ced4ddcb4097134ff3c332f" minOccurs="0"/>
                <xsd:element ref="ns8:MediaServiceObjectDetectorVersions" minOccurs="0"/>
                <xsd:element ref="ns8:MediaServiceGenerationTime" minOccurs="0"/>
                <xsd:element ref="ns8:MediaServiceEventHashCode" minOccurs="0"/>
                <xsd:element ref="ns2:SharedWithUsers" minOccurs="0"/>
                <xsd:element ref="ns3:SharedWithDetails" minOccurs="0"/>
                <xsd:element ref="ns8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cfa27-da58-4094-aaea-6cd572aa8ad3" elementFormDefault="qualified">
    <xsd:import namespace="http://schemas.microsoft.com/office/2006/documentManagement/types"/>
    <xsd:import namespace="http://schemas.microsoft.com/office/infopath/2007/PartnerControls"/>
    <xsd:element name="LitaDocAuthor" ma:index="1" nillable="true" ma:displayName="Upprättare" ma:list="UserInfo" ma:SharePointGroup="0" ma:internalName="LitaDoc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Approver" ma:index="2" nillable="true" ma:displayName="Fastställare" ma:hidden="true" ma:list="UserInfo" ma:SearchPeopleOnly="false" ma:SharePointGroup="0" ma:internalName="LitaDocApprov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Auditor" ma:index="3" nillable="true" ma:displayName="Granskare" ma:description="" ma:hidden="true" ma:list="UserInfo" ma:SharePointGroup="0" ma:internalName="LitaDocumentAudit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keHoldersGroup" ma:index="4" nillable="true" ma:displayName="Intressentgrupp" ma:hidden="true" ma:list="{33b665a6-9cbc-42e2-96d4-96f373fbdceb}" ma:internalName="StakeHoldersGroup" ma:readOnly="false" ma:showField="Title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itaDocValidFrom" ma:index="5" nillable="true" ma:displayName="Giltigt från" ma:default="" ma:format="DateOnly" ma:internalName="LitaDocValidFrom">
      <xsd:simpleType>
        <xsd:restriction base="dms:DateTime"/>
      </xsd:simpleType>
    </xsd:element>
    <xsd:element name="LitaDocValidTo" ma:index="6" nillable="true" ma:displayName="Giltigt till" ma:format="DateOnly" ma:internalName="LitaDocValidTo">
      <xsd:simpleType>
        <xsd:restriction base="dms:DateTime"/>
      </xsd:simpleType>
    </xsd:element>
    <xsd:element name="aef522afed034be19fd28362dc3c198a" ma:index="9" nillable="true" ma:taxonomy="true" ma:internalName="aef522afed034be19fd28362dc3c198a" ma:taxonomyFieldName="LitaDocDocumentType" ma:displayName="Dokumenttyp" ma:readOnly="false" ma:default="" ma:fieldId="{aef522af-ed03-4be1-9fd2-8362dc3c198a}" ma:sspId="76f01679-147b-433d-bdef-1970141a7dae" ma:termSetId="b2f4536e-3993-464d-8ed0-d4c1fd48b9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c985dc5ec8408098d8717dee09ea96" ma:index="13" nillable="true" ma:taxonomy="true" ma:internalName="f7c985dc5ec8408098d8717dee09ea96" ma:taxonomyFieldName="LitaDocDistrict" ma:displayName="Gäller för ort" ma:default="" ma:fieldId="{f7c985dc-5ec8-4080-98d8-717dee09ea96}" ma:taxonomyMulti="true" ma:sspId="76f01679-147b-433d-bdef-1970141a7dae" ma:termSetId="b6076ac0-09c0-4ba6-afda-734691a8a9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a17509e48b1470ba6d2fd700d6e2dfc" ma:index="15" nillable="true" ma:taxonomy="true" ma:internalName="ea17509e48b1470ba6d2fd700d6e2dfc" ma:taxonomyFieldName="LitaDocProcess" ma:displayName="Process" ma:readOnly="false" ma:default="" ma:fieldId="{ea17509e-48b1-470b-a6d2-fd700d6e2dfc}" ma:taxonomyMulti="true" ma:sspId="76f01679-147b-433d-bdef-1970141a7dae" ma:termSetId="7567929d-1e46-45c9-bff2-4bb84422a6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4e71b61d57343f98379b7136664347b" ma:index="17" nillable="true" ma:taxonomy="true" ma:internalName="n4e71b61d57343f98379b7136664347b" ma:taxonomyFieldName="LitaDocTopic" ma:displayName="Ämnen" ma:default="" ma:fieldId="{74e71b61-d573-43f9-8379-b7136664347b}" ma:taxonomyMulti="true" ma:sspId="76f01679-147b-433d-bdef-1970141a7dae" ma:termSetId="e64bc93f-a307-436f-b659-de81bd23b707" ma:anchorId="a4694bd3-ae37-4b2c-a1b2-434ca9b2815a" ma:open="false" ma:isKeyword="false">
      <xsd:complexType>
        <xsd:sequence>
          <xsd:element ref="pc:Terms" minOccurs="0" maxOccurs="1"/>
        </xsd:sequence>
      </xsd:complexType>
    </xsd:element>
    <xsd:element name="DocumentOwner" ma:index="20" nillable="true" ma:displayName="Dokumentägare" ma:hidden="true" ma:list="UserInfo" ma:SharePointGroup="0" ma:internalName="Document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DocumentId" ma:index="21" nillable="true" ma:displayName="Dokumentnummer" ma:hidden="true" ma:internalName="LitaDocumentId" ma:readOnly="false">
      <xsd:simpleType>
        <xsd:restriction base="dms:Text">
          <xsd:maxLength value="255"/>
        </xsd:restriction>
      </xsd:simpleType>
    </xsd:element>
    <xsd:element name="DocumentVersionNumber" ma:index="22" nillable="true" ma:displayName="Versionsnummer" ma:description="Dolt fält som används för att uppdatera med ett versionsnummer som kan visas i ett Word-dokument" ma:internalName="DocumentVersionNumber">
      <xsd:simpleType>
        <xsd:restriction base="dms:Text">
          <xsd:maxLength value="255"/>
        </xsd:restriction>
      </xsd:simpleType>
    </xsd:element>
    <xsd:element name="LitaDocActions" ma:index="23" nillable="true" ma:displayName="Egenskaper" ma:description="Används för att visa åtgärder för ett dokument" ma:internalName="LitaDocActions">
      <xsd:simpleType>
        <xsd:restriction base="dms:Text">
          <xsd:maxLength value="255"/>
        </xsd:restriction>
      </xsd:simpleType>
    </xsd:element>
    <xsd:element name="LitaDocumentStatus" ma:index="24" nillable="true" ma:displayName="Dokumentstatus" ma:default="Utkast" ma:description="Dokumentets status" ma:hidden="true" ma:internalName="LitaDocumentStatus" ma:readOnly="false">
      <xsd:simpleType>
        <xsd:restriction base="dms:Text">
          <xsd:maxLength value="255"/>
        </xsd:restriction>
      </xsd:simpleType>
    </xsd:element>
    <xsd:element name="LitaFlowApprovalId" ma:index="25" nillable="true" ma:displayName="ApprovalId" ma:description="ID för fastställandeflödet" ma:hidden="true" ma:internalName="LitaFlowApprovalId" ma:readOnly="false">
      <xsd:simpleType>
        <xsd:restriction base="dms:Text">
          <xsd:maxLength value="255"/>
        </xsd:restriction>
      </xsd:simpleType>
    </xsd:element>
    <xsd:element name="LitaFlowReviewId" ma:index="26" nillable="true" ma:displayName="ReviewId" ma:description="ID för granskningsflödet" ma:hidden="true" ma:internalName="LitaFlowReviewId" ma:readOnly="false">
      <xsd:simpleType>
        <xsd:restriction base="dms:Text">
          <xsd:maxLength value="255"/>
        </xsd:restriction>
      </xsd:simpleType>
    </xsd:element>
    <xsd:element name="LitaFlowArchivingId" ma:index="27" nillable="true" ma:displayName="ArchivingId" ma:description="ID för arkiveringsflödet" ma:hidden="true" ma:internalName="LitaFlowArchivingId" ma:readOnly="false">
      <xsd:simpleType>
        <xsd:restriction base="dms:Text">
          <xsd:maxLength value="255"/>
        </xsd:restriction>
      </xsd:simpleType>
    </xsd:element>
    <xsd:element name="LitaTemplateFieldDistrict" ma:index="28" nillable="true" ma:displayName="Mallfält-ort" ma:description="Ortsnamn sparat för taxonomiterm" ma:hidden="true" ma:internalName="LitaTemplateFieldDistrict" ma:readOnly="false">
      <xsd:simpleType>
        <xsd:restriction base="dms:Text">
          <xsd:maxLength value="255"/>
        </xsd:restriction>
      </xsd:simpleType>
    </xsd:element>
    <xsd:element name="LitaTemplateFieldOrg" ma:index="29" nillable="true" ma:displayName="Mallfält-organisation" ma:description="Organisation sparat för taxonomiterm" ma:hidden="true" ma:internalName="LitaTemplateFieldOrg" ma:readOnly="false">
      <xsd:simpleType>
        <xsd:restriction base="dms:Note"/>
      </xsd:simpleType>
    </xsd:element>
    <xsd:element name="LitaTemplateFieldDocType" ma:index="30" nillable="true" ma:displayName="Mallfält-dokumenttyp" ma:description="Dokumenttyp sparat för taxonomiterm" ma:hidden="true" ma:internalName="LitaTemplateFieldDocType" ma:readOnly="false">
      <xsd:simpleType>
        <xsd:restriction base="dms:Text">
          <xsd:maxLength value="255"/>
        </xsd:restriction>
      </xsd:simpleType>
    </xsd:element>
    <xsd:element name="LitaTemplateFieldTopic" ma:index="31" nillable="true" ma:displayName="Mallfält-ämnen" ma:description="Ämnen sparat för taxonomiterm" ma:hidden="true" ma:internalName="LitaTemplateFieldTopic" ma:readOnly="false">
      <xsd:simpleType>
        <xsd:restriction base="dms:Text">
          <xsd:maxLength value="255"/>
        </xsd:restriction>
      </xsd:simpleType>
    </xsd:element>
    <xsd:element name="LitaTemplateFieldProcess" ma:index="32" nillable="true" ma:displayName="Mallfält-process" ma:description="Process sparat för taxonomiterm" ma:hidden="true" ma:internalName="LitaTemplateFieldProcess" ma:readOnly="false">
      <xsd:simpleType>
        <xsd:restriction base="dms:Text">
          <xsd:maxLength value="255"/>
        </xsd:restriction>
      </xsd:simpleType>
    </xsd:element>
    <xsd:element name="LitaTemplateFieldDocCategory" ma:index="33" nillable="true" ma:displayName="Mallfält-dokumentkategori" ma:description="Dokumentkategori sparat för taxonomiterm" ma:hidden="true" ma:internalName="LitaTemplateFieldDocCategory" ma:readOnly="false">
      <xsd:simpleType>
        <xsd:restriction base="dms:Text">
          <xsd:maxLength value="255"/>
        </xsd:restriction>
      </xsd:simpleType>
    </xsd:element>
    <xsd:element name="LitaTemplateFieldAuditor" ma:index="34" nillable="true" ma:displayName="Mallfält-granskare" ma:description="Dolt fält för granskare" ma:hidden="true" ma:internalName="LitaTemplateFieldAuditor" ma:readOnly="false">
      <xsd:simpleType>
        <xsd:restriction base="dms:Text">
          <xsd:maxLength value="255"/>
        </xsd:restriction>
      </xsd:simpleType>
    </xsd:element>
    <xsd:element name="SharedWithUsers" ma:index="6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bddbc-03b8-46ca-bc79-5b9f1eae43ff" elementFormDefault="qualified">
    <xsd:import namespace="http://schemas.microsoft.com/office/2006/documentManagement/types"/>
    <xsd:import namespace="http://schemas.microsoft.com/office/infopath/2007/PartnerControls"/>
    <xsd:element name="TaxCatchAll" ma:index="36" nillable="true" ma:displayName="Taxonomy Catch All Column" ma:hidden="true" ma:list="{af25110e-37fc-427a-b57c-9ff991444a06}" ma:internalName="TaxCatchAll" ma:showField="CatchAllData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af25110e-37fc-427a-b57c-9ff991444a06}" ma:internalName="TaxCatchAllLabel" ma:readOnly="true" ma:showField="CatchAllDataLabel" ma:web="b14bddbc-03b8-46ca-bc79-5b9f1eae4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52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53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SharedWithDetails" ma:index="6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ad6fb-f8b9-4adf-843c-de495c9f02ef" elementFormDefault="qualified">
    <xsd:import namespace="http://schemas.microsoft.com/office/2006/documentManagement/types"/>
    <xsd:import namespace="http://schemas.microsoft.com/office/infopath/2007/PartnerControls"/>
    <xsd:element name="e6bb563068ec40c6a3cac3c001bd9e53" ma:index="8" nillable="true" ma:taxonomy="true" ma:internalName="e6bb563068ec40c6a3cac3c001bd9e53" ma:taxonomyFieldName="DocumentCategory" ma:displayName="Dokumentkategori" ma:readOnly="false" ma:fieldId="{e6bb5630-68ec-40c6-a3ca-c3c001bd9e53}" ma:taxonomyMulti="true" ma:sspId="76f01679-147b-433d-bdef-1970141a7dae" ma:termSetId="6b6d138c-9fe4-4c7e-8453-7591c88063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bff28af96841218f87aa57015526a3" ma:index="38" nillable="true" ma:taxonomy="true" ma:internalName="lebff28af96841218f87aa57015526a3" ma:taxonomyFieldName="EconomyUnit" ma:displayName="Enhet (ekonomi)" ma:readOnly="false" ma:default="" ma:fieldId="{5ebff28a-f968-4121-8f87-aa57015526a3}" ma:taxonomyMulti="true" ma:sspId="76f01679-147b-433d-bdef-1970141a7dae" ma:termSetId="c743c3ce-41c9-4361-b9ff-d1e54475aa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0596c7ee5a47018c43c34c33526af9" ma:index="42" nillable="true" ma:taxonomy="true" ma:internalName="lf0596c7ee5a47018c43c34c33526af9" ma:taxonomyFieldName="HsaUnit" ma:displayName="Organisation" ma:default="" ma:fieldId="{5f0596c7-ee5a-4701-8c43-c34c33526af9}" ma:taxonomyMulti="true" ma:sspId="76f01679-147b-433d-bdef-1970141a7dae" ma:termSetId="d215a4a6-82eb-4191-85de-eeb3007e298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0e80b-bbfb-4591-93eb-5f47cfc6fa8e" elementFormDefault="qualified">
    <xsd:import namespace="http://schemas.microsoft.com/office/2006/documentManagement/types"/>
    <xsd:import namespace="http://schemas.microsoft.com/office/infopath/2007/PartnerControls"/>
    <xsd:element name="PublishExternally" ma:index="19" nillable="true" ma:displayName="Publicera externt" ma:default="0" ma:description="Markera för extern publicering" ma:internalName="PublishExternall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5491" elementFormDefault="qualified">
    <xsd:import namespace="http://schemas.microsoft.com/office/2006/documentManagement/types"/>
    <xsd:import namespace="http://schemas.microsoft.com/office/infopath/2007/PartnerControls"/>
    <xsd:element name="LitaTemplateFieldApproverGroup" ma:index="44" nillable="true" ma:displayName="Mallfält-fastställare" ma:hidden="true" ma:internalName="LitaTemplateFieldApproverGrou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91db-41fe-4ca7-8439-0065767d1234" elementFormDefault="qualified">
    <xsd:import namespace="http://schemas.microsoft.com/office/2006/documentManagement/types"/>
    <xsd:import namespace="http://schemas.microsoft.com/office/infopath/2007/PartnerControls"/>
    <xsd:element name="LitaControlledCopies" ma:index="47" nillable="true" ma:displayName="Kontrollerade kopior" ma:default="0" ma:internalName="LitaControlledCopies">
      <xsd:simpleType>
        <xsd:restriction base="dms:Boolean"/>
      </xsd:simpleType>
    </xsd:element>
    <xsd:element name="LitaResponsibleForCopies" ma:index="48" nillable="true" ma:displayName="Ansvarig för kontrollerade kopior" ma:hidden="true" ma:list="UserInfo" ma:SharePointGroup="0" ma:internalName="LitaResponsibleForCopi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taControlledCopiesLocation" ma:index="49" nillable="true" ma:displayName="Lokal/Plats" ma:description="Fritext för att beskriva plats och antal kopior" ma:hidden="true" ma:internalName="LitaControlledCopiesLocation" ma:readOnly="false">
      <xsd:simpleType>
        <xsd:restriction base="dms:Note"/>
      </xsd:simpleType>
    </xsd:element>
    <xsd:element name="LitaTemplateFieldResponsibleForCopies" ma:index="50" nillable="true" ma:displayName="Mallfält-Ansvarig för kontrollerade kopior" ma:hidden="true" ma:internalName="LitaTemplateFieldResponsibleForCopies" ma:readOnly="false">
      <xsd:simpleType>
        <xsd:restriction base="dms:Note"/>
      </xsd:simpleType>
    </xsd:element>
    <xsd:element name="LitaTemplateFieldCopiesLocation" ma:index="51" nillable="true" ma:displayName="Mallfält-Lokal/Plats" ma:hidden="true" ma:internalName="LitaTemplateFieldCopiesLoca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8d008-7516-4f71-ab62-2d3e91425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5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Bildmarkeringar" ma:readOnly="false" ma:fieldId="{5cf76f15-5ced-4ddc-b409-7134ff3c332f}" ma:taxonomyMulti="true" ma:sspId="76f01679-147b-433d-bdef-1970141a7d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6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nehållstyp"/>
        <xsd:element ref="dc:title" minOccurs="0" maxOccurs="1" ma:index="35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4bddbc-03b8-46ca-bc79-5b9f1eae43ff" xsi:nil="true"/>
    <lcf76f155ced4ddcb4097134ff3c332f xmlns="5358d008-7516-4f71-ab62-2d3e91425e84">
      <Terms xmlns="http://schemas.microsoft.com/office/infopath/2007/PartnerControls"/>
    </lcf76f155ced4ddcb4097134ff3c332f>
    <aef522afed034be19fd28362dc3c198a xmlns="bc8cfa27-da58-4094-aaea-6cd572aa8ad3">
      <Terms xmlns="http://schemas.microsoft.com/office/infopath/2007/PartnerControls"/>
    </aef522afed034be19fd28362dc3c198a>
    <DocumentVersionNumber xmlns="bc8cfa27-da58-4094-aaea-6cd572aa8ad3">2.0</DocumentVersionNumber>
    <LitaDocumentAuditor xmlns="bc8cfa27-da58-4094-aaea-6cd572aa8ad3">
      <UserInfo>
        <DisplayName/>
        <AccountId xsi:nil="true"/>
        <AccountType/>
      </UserInfo>
    </LitaDocumentAuditor>
    <LitaDocumentStatus xmlns="bc8cfa27-da58-4094-aaea-6cd572aa8ad3">Publicerad, ej fastställd</LitaDocumentStatus>
    <LitaTemplateFieldCopiesLocation xmlns="18da91db-41fe-4ca7-8439-0065767d1234" xsi:nil="true"/>
    <LitaDocumentId xmlns="bc8cfa27-da58-4094-aaea-6cd572aa8ad3" xsi:nil="true"/>
    <LitaFlowReviewId xmlns="bc8cfa27-da58-4094-aaea-6cd572aa8ad3" xsi:nil="true"/>
    <LitaTemplateFieldDocType xmlns="bc8cfa27-da58-4094-aaea-6cd572aa8ad3" xsi:nil="true"/>
    <StakeHoldersGroup xmlns="bc8cfa27-da58-4094-aaea-6cd572aa8ad3" xsi:nil="true"/>
    <LitaTemplateFieldDistrict xmlns="bc8cfa27-da58-4094-aaea-6cd572aa8ad3" xsi:nil="true"/>
    <DocumentOwner xmlns="bc8cfa27-da58-4094-aaea-6cd572aa8ad3">
      <UserInfo>
        <DisplayName/>
        <AccountId xsi:nil="true"/>
        <AccountType/>
      </UserInfo>
    </DocumentOwner>
    <LitaFlowApprovalId xmlns="bc8cfa27-da58-4094-aaea-6cd572aa8ad3" xsi:nil="true"/>
    <LitaTemplateFieldResponsibleForCopies xmlns="18da91db-41fe-4ca7-8439-0065767d1234" xsi:nil="true"/>
    <e6bb563068ec40c6a3cac3c001bd9e53 xmlns="deaad6fb-f8b9-4adf-843c-de495c9f02ef">
      <Terms xmlns="http://schemas.microsoft.com/office/infopath/2007/PartnerControls"/>
    </e6bb563068ec40c6a3cac3c001bd9e53>
    <LitaDocValidFrom xmlns="bc8cfa27-da58-4094-aaea-6cd572aa8ad3">2024-10-22T12:00:00+00:00</LitaDocValidFrom>
    <LitaTemplateFieldApproverGroup xmlns="18da91db-41fe-4ca7-8439-0065767d5491" xsi:nil="true"/>
    <LitaControlledCopiesLocation xmlns="18da91db-41fe-4ca7-8439-0065767d1234" xsi:nil="true"/>
    <f7c985dc5ec8408098d8717dee09ea96 xmlns="bc8cfa27-da58-4094-aaea-6cd572aa8ad3">
      <Terms xmlns="http://schemas.microsoft.com/office/infopath/2007/PartnerControls"/>
    </f7c985dc5ec8408098d8717dee09ea96>
    <LitaDocActions xmlns="bc8cfa27-da58-4094-aaea-6cd572aa8ad3" xsi:nil="true"/>
    <LitaDocAuthor xmlns="bc8cfa27-da58-4094-aaea-6cd572aa8ad3">
      <UserInfo>
        <DisplayName/>
        <AccountId xsi:nil="true"/>
        <AccountType/>
      </UserInfo>
    </LitaDocAuthor>
    <LitaFlowArchivingId xmlns="bc8cfa27-da58-4094-aaea-6cd572aa8ad3" xsi:nil="true"/>
    <LitaTemplateFieldTopic xmlns="bc8cfa27-da58-4094-aaea-6cd572aa8ad3" xsi:nil="true"/>
    <LitaDocApprover xmlns="bc8cfa27-da58-4094-aaea-6cd572aa8ad3">
      <UserInfo>
        <DisplayName/>
        <AccountId xsi:nil="true"/>
        <AccountType/>
      </UserInfo>
    </LitaDocApprover>
    <lf0596c7ee5a47018c43c34c33526af9 xmlns="deaad6fb-f8b9-4adf-843c-de495c9f02ef">
      <Terms xmlns="http://schemas.microsoft.com/office/infopath/2007/PartnerControls"/>
    </lf0596c7ee5a47018c43c34c33526af9>
    <LitaControlledCopies xmlns="18da91db-41fe-4ca7-8439-0065767d1234">false</LitaControlledCopies>
    <PublishExternally xmlns="79f0e80b-bbfb-4591-93eb-5f47cfc6fa8e">false</PublishExternally>
    <ea17509e48b1470ba6d2fd700d6e2dfc xmlns="bc8cfa27-da58-4094-aaea-6cd572aa8ad3">
      <Terms xmlns="http://schemas.microsoft.com/office/infopath/2007/PartnerControls"/>
    </ea17509e48b1470ba6d2fd700d6e2dfc>
    <LitaTemplateFieldOrg xmlns="bc8cfa27-da58-4094-aaea-6cd572aa8ad3" xsi:nil="true"/>
    <LitaTemplateFieldProcess xmlns="bc8cfa27-da58-4094-aaea-6cd572aa8ad3" xsi:nil="true"/>
    <n4e71b61d57343f98379b7136664347b xmlns="bc8cfa27-da58-4094-aaea-6cd572aa8ad3">
      <Terms xmlns="http://schemas.microsoft.com/office/infopath/2007/PartnerControls"/>
    </n4e71b61d57343f98379b7136664347b>
    <LitaTemplateFieldAuditor xmlns="bc8cfa27-da58-4094-aaea-6cd572aa8ad3" xsi:nil="true"/>
    <lebff28af96841218f87aa57015526a3 xmlns="deaad6fb-f8b9-4adf-843c-de495c9f02ef">
      <Terms xmlns="http://schemas.microsoft.com/office/infopath/2007/PartnerControls"/>
    </lebff28af96841218f87aa57015526a3>
    <LitaResponsibleForCopies xmlns="18da91db-41fe-4ca7-8439-0065767d1234">
      <UserInfo>
        <DisplayName/>
        <AccountId xsi:nil="true"/>
        <AccountType/>
      </UserInfo>
    </LitaResponsibleForCopies>
    <LitaDocValidTo xmlns="bc8cfa27-da58-4094-aaea-6cd572aa8ad3">2026-10-22T23:21:07+00:00</LitaDocValidTo>
    <LitaTemplateFieldDocCategory xmlns="bc8cfa27-da58-4094-aaea-6cd572aa8ad3" xsi:nil="true"/>
    <_dlc_DocId xmlns="b14bddbc-03b8-46ca-bc79-5b9f1eae43ff">KUDXYFU62SCY-629621039-826</_dlc_DocId>
    <_dlc_DocIdUrl xmlns="b14bddbc-03b8-46ca-bc79-5b9f1eae43ff">
      <Url>https://vlladmin.sharepoint.com/sites/docnav--anstallning/_layouts/15/DocIdRedir.aspx?ID=KUDXYFU62SCY-629621039-826</Url>
      <Description>KUDXYFU62SCY-629621039-826</Description>
    </_dlc_DocIdUrl>
  </documentManagement>
</p:properties>
</file>

<file path=customXml/itemProps1.xml><?xml version="1.0" encoding="utf-8"?>
<ds:datastoreItem xmlns:ds="http://schemas.openxmlformats.org/officeDocument/2006/customXml" ds:itemID="{0C3A0136-85A6-4662-9462-BD56C564B46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661B2F2-363C-4036-BF0C-106D4BEDF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6A4D7-DAE8-476D-9165-D1A120ACA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8cfa27-da58-4094-aaea-6cd572aa8ad3"/>
    <ds:schemaRef ds:uri="b14bddbc-03b8-46ca-bc79-5b9f1eae43ff"/>
    <ds:schemaRef ds:uri="deaad6fb-f8b9-4adf-843c-de495c9f02ef"/>
    <ds:schemaRef ds:uri="79f0e80b-bbfb-4591-93eb-5f47cfc6fa8e"/>
    <ds:schemaRef ds:uri="18da91db-41fe-4ca7-8439-0065767d5491"/>
    <ds:schemaRef ds:uri="18da91db-41fe-4ca7-8439-0065767d1234"/>
    <ds:schemaRef ds:uri="5358d008-7516-4f71-ab62-2d3e91425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81C939-1222-4372-AB26-D399A7D8CB5F}">
  <ds:schemaRefs>
    <ds:schemaRef ds:uri="http://schemas.microsoft.com/office/2006/metadata/properties"/>
    <ds:schemaRef ds:uri="http://schemas.microsoft.com/office/infopath/2007/PartnerControls"/>
    <ds:schemaRef ds:uri="b14bddbc-03b8-46ca-bc79-5b9f1eae43ff"/>
    <ds:schemaRef ds:uri="5358d008-7516-4f71-ab62-2d3e91425e84"/>
    <ds:schemaRef ds:uri="bc8cfa27-da58-4094-aaea-6cd572aa8ad3"/>
    <ds:schemaRef ds:uri="18da91db-41fe-4ca7-8439-0065767d1234"/>
    <ds:schemaRef ds:uri="deaad6fb-f8b9-4adf-843c-de495c9f02ef"/>
    <ds:schemaRef ds:uri="18da91db-41fe-4ca7-8439-0065767d5491"/>
    <ds:schemaRef ds:uri="79f0e80b-bbfb-4591-93eb-5f47cfc6fa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Instruktioner </vt:lpstr>
      <vt:lpstr>Bilaga Ersättning</vt:lpstr>
      <vt:lpstr>Tjänstgöringsrapport Läkare </vt:lpstr>
      <vt:lpstr>Lista</vt:lpstr>
      <vt:lpstr>Tjänstgöringsrapport (ssk)</vt:lpstr>
      <vt:lpstr>'Tjänstgöringsrapport (ssk)'!Utskriftsområde</vt:lpstr>
      <vt:lpstr>'Tjänstgöringsrapport Läkare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Tidrapport läkare rev 241012</dc:title>
  <dc:subject/>
  <dc:creator>Silje Stewart</dc:creator>
  <cp:keywords/>
  <dc:description/>
  <cp:lastModifiedBy>Sofia J Söderlund</cp:lastModifiedBy>
  <cp:revision/>
  <cp:lastPrinted>2024-11-04T12:32:11Z</cp:lastPrinted>
  <dcterms:created xsi:type="dcterms:W3CDTF">2020-06-04T09:33:17Z</dcterms:created>
  <dcterms:modified xsi:type="dcterms:W3CDTF">2024-11-04T12:32:25Z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0x01010036F999449BE542DAA8A32B6CA6220722510200829088F27085F940A86A5267771EBBA0</vt:lpwstr>
  </property>
  <property fmtid="{D5CDD505-2E9C-101B-9397-08002B2CF9AE}" pid="3" name="MediaServiceImageTags">
    <vt:lpwstr/>
  </property>
  <property fmtid="{D5CDD505-2E9C-101B-9397-08002B2CF9AE}" pid="4" name="_dlc_DocIdItemGuid">
    <vt:lpwstr>76c9c632-86d0-4e9e-9064-06904696e7c8</vt:lpwstr>
  </property>
  <property fmtid="{D5CDD505-2E9C-101B-9397-08002B2CF9AE}" pid="5" name="LitaDocTopic">
    <vt:lpwstr/>
  </property>
  <property fmtid="{D5CDD505-2E9C-101B-9397-08002B2CF9AE}" pid="6" name="EconomyUnit">
    <vt:lpwstr/>
  </property>
  <property fmtid="{D5CDD505-2E9C-101B-9397-08002B2CF9AE}" pid="7" name="LitaDocDistrict">
    <vt:lpwstr/>
  </property>
  <property fmtid="{D5CDD505-2E9C-101B-9397-08002B2CF9AE}" pid="8" name="LitaDocDocumentType">
    <vt:lpwstr/>
  </property>
  <property fmtid="{D5CDD505-2E9C-101B-9397-08002B2CF9AE}" pid="9" name="DocumentCategory">
    <vt:lpwstr/>
  </property>
  <property fmtid="{D5CDD505-2E9C-101B-9397-08002B2CF9AE}" pid="10" name="HsaUnit">
    <vt:lpwstr/>
  </property>
  <property fmtid="{D5CDD505-2E9C-101B-9397-08002B2CF9AE}" pid="11" name="LitaDocProcess">
    <vt:lpwstr/>
  </property>
</Properties>
</file>